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616" windowHeight="9684" activeTab="0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<sst xmlns="http://schemas.openxmlformats.org/spreadsheetml/2006/main" count="329" uniqueCount="162">
  <si>
    <t>Приложение № 2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</si>
  <si>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</si>
  <si>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 от 17.09.2015 № 987)</t>
  </si>
  <si>
    <t>(форма)</t>
  </si>
  <si>
    <t>о расходах за технологическое присоединение</t>
  </si>
  <si>
    <t>на</t>
  </si>
  <si>
    <t>год</t>
  </si>
  <si>
    <t>(наименование сетевой организации)</t>
  </si>
  <si>
    <t xml:space="preserve">1. Полное наименование  </t>
  </si>
  <si>
    <t xml:space="preserve">2. Сокращенное наименование  </t>
  </si>
  <si>
    <t xml:space="preserve">3. Место нахождения  </t>
  </si>
  <si>
    <t xml:space="preserve">4. Адрес юридического лица  </t>
  </si>
  <si>
    <t xml:space="preserve">5. ИНН  </t>
  </si>
  <si>
    <t xml:space="preserve">6. КПП  </t>
  </si>
  <si>
    <t xml:space="preserve">7. Ф.И.О. руководителя  </t>
  </si>
  <si>
    <t xml:space="preserve">8. Адрес электронной почты  </t>
  </si>
  <si>
    <t xml:space="preserve">9. Контактный телефон  </t>
  </si>
  <si>
    <t xml:space="preserve">10. Факс  </t>
  </si>
  <si>
    <t>Муниципальное унитарное многоотраслевое предприятие коммунального хозяйства</t>
  </si>
  <si>
    <t>ММПКХ</t>
  </si>
  <si>
    <t>456785 Челябинская обл., г.Озерск, ул.Матросова, д.44</t>
  </si>
  <si>
    <t>Каюрин Александр Михайлович</t>
  </si>
  <si>
    <t>energy.ozersk@mail.ru</t>
  </si>
  <si>
    <t>(8 35130)46774 - секретарь</t>
  </si>
  <si>
    <t>(8 35130)48379</t>
  </si>
  <si>
    <t xml:space="preserve">            ПРОГНОЗНЫЕ СВЕДЕНИЯ</t>
  </si>
  <si>
    <t>Приложение № 3</t>
  </si>
  <si>
    <t>(в ред. Постановления Правительства РФ</t>
  </si>
  <si>
    <t>от 17.09.2015 № 987)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</si>
  <si>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</si>
  <si>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</si>
  <si>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</si>
  <si>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 xml:space="preserve"> год</t>
  </si>
  <si>
    <t>Наименование стандартизированных 
тарифных ставок</t>
  </si>
  <si>
    <t>Единица измерения</t>
  </si>
  <si>
    <t>Стандартизированные тарифные ставки</t>
  </si>
  <si>
    <t>по постоянной схеме</t>
  </si>
  <si>
    <t>по 
временной схеме</t>
  </si>
  <si>
    <r>
      <t>С</t>
    </r>
    <r>
      <rPr>
        <vertAlign val="subscript"/>
        <sz val="12"/>
        <rFont val="Times New Roman"/>
        <family val="1"/>
      </rPr>
      <t>1</t>
    </r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</si>
  <si>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</si>
  <si>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</si>
  <si>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r>
      <t>С</t>
    </r>
    <r>
      <rPr>
        <vertAlign val="subscript"/>
        <sz val="12"/>
        <rFont val="Times New Roman"/>
        <family val="1"/>
      </rPr>
      <t>1.1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</si>
  <si>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</si>
  <si>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vertAlign val="subscript"/>
        <sz val="12"/>
        <rFont val="Times New Roman"/>
        <family val="1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</si>
  <si>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</si>
  <si>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</si>
  <si>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r>
      <t>С</t>
    </r>
    <r>
      <rPr>
        <vertAlign val="subscript"/>
        <sz val="12"/>
        <rFont val="Times New Roman"/>
        <family val="1"/>
      </rPr>
      <t>1.3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</si>
  <si>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</si>
  <si>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r>
      <t>С</t>
    </r>
    <r>
      <rPr>
        <vertAlign val="subscript"/>
        <sz val="12"/>
        <rFont val="Times New Roman"/>
        <family val="1"/>
      </rPr>
      <t>1.4</t>
    </r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</si>
  <si>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</si>
  <si>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</si>
  <si>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</si>
  <si>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</si>
  <si>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</si>
  <si>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</si>
  <si>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</si>
  <si>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</si>
  <si>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</si>
  <si>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</si>
  <si>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</si>
  <si>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</si>
  <si>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</si>
  <si>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</si>
  <si>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</si>
  <si>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</si>
  <si>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</si>
  <si>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</si>
  <si>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</si>
  <si>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</si>
  <si>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</si>
  <si>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</si>
  <si>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</si>
  <si>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</si>
  <si>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</si>
  <si>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</si>
  <si>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</si>
  <si>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</si>
  <si>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</si>
  <si>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</si>
  <si>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</si>
  <si>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</si>
  <si>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</si>
  <si>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</si>
  <si>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</si>
  <si>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</si>
  <si>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</si>
  <si>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</si>
  <si>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</si>
  <si>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</si>
  <si>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</si>
  <si>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</si>
  <si>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</si>
  <si>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</si>
  <si>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</si>
  <si>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</si>
  <si>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</si>
  <si>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</si>
  <si>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</si>
  <si>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</si>
  <si>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</si>
  <si>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</si>
  <si>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</si>
  <si>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</si>
  <si>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</si>
  <si>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</si>
  <si>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</si>
  <si>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</si>
  <si>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</si>
  <si>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</si>
  <si>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</si>
  <si>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</si>
  <si>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</si>
  <si>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</si>
  <si>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</si>
  <si>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</si>
  <si>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</si>
  <si>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</si>
  <si>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</si>
  <si>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</si>
  <si>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</si>
  <si>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</si>
  <si>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</si>
  <si>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</si>
  <si>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</si>
  <si>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</si>
  <si>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</si>
  <si>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</si>
  <si>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</si>
  <si>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</si>
  <si>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</si>
  <si>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</si>
  <si>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</si>
  <si>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</si>
  <si>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</si>
  <si>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</si>
  <si>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</si>
  <si>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</si>
  <si>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</si>
  <si>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</si>
  <si>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</si>
  <si>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</si>
  <si>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</si>
  <si>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</si>
  <si>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</si>
  <si>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</si>
  <si>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</si>
  <si>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</si>
  <si>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</si>
  <si>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</si>
  <si>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</si>
  <si>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</si>
  <si>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</si>
  <si>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</si>
  <si>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</si>
  <si>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</si>
  <si>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</si>
  <si>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</si>
  <si>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</si>
  <si>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</si>
  <si>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</si>
  <si>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-</t>
  </si>
  <si>
    <t>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</si>
</sst>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0"/>
      <name val="Arial Cyr"/>
      <family val="0"/>
    </font>
    <font>
      <sz val="10"/>
      <color indexed="9"/>
      <name val="Times New Roman"/>
      <family val="1"/>
    </font>
    <font>
      <vertAlign val="sub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56" fillId="0" borderId="0" xfId="0" applyFont="1" applyAlignment="1">
      <alignment horizontal="left" indent="15"/>
    </xf>
    <xf numFmtId="0" fontId="57" fillId="0" borderId="0" xfId="0" applyFont="1" applyAlignment="1">
      <alignment horizontal="left" indent="15"/>
    </xf>
    <xf numFmtId="0" fontId="58" fillId="0" borderId="0" xfId="0" applyFont="1" applyAlignment="1">
      <alignment horizontal="right"/>
    </xf>
    <xf numFmtId="0" fontId="59" fillId="0" borderId="10" xfId="0" applyFont="1" applyBorder="1" applyAlignment="1">
      <alignment horizontal="center" wrapText="1"/>
    </xf>
    <xf numFmtId="0" fontId="59" fillId="0" borderId="0" xfId="0" applyFont="1" applyAlignment="1">
      <alignment horizontal="center" wrapText="1"/>
    </xf>
    <xf numFmtId="0" fontId="59" fillId="0" borderId="0" xfId="0" applyFont="1" applyAlignment="1">
      <alignment horizontal="right" wrapText="1"/>
    </xf>
    <xf numFmtId="0" fontId="60" fillId="0" borderId="0" xfId="0" applyFont="1" applyAlignment="1">
      <alignment horizontal="center" vertical="top" wrapText="1"/>
    </xf>
    <xf numFmtId="0" fontId="60" fillId="0" borderId="0" xfId="0" applyFont="1" applyAlignment="1">
      <alignment vertical="top" wrapText="1"/>
    </xf>
    <xf numFmtId="0" fontId="58" fillId="0" borderId="0" xfId="0" applyFont="1" applyAlignment="1">
      <alignment/>
    </xf>
    <xf numFmtId="0" fontId="61" fillId="0" borderId="0" xfId="0" applyFont="1" applyAlignment="1">
      <alignment horizontal="left" indent="15"/>
    </xf>
    <xf numFmtId="0" fontId="61" fillId="0" borderId="0" xfId="0" applyFont="1" applyAlignment="1">
      <alignment horizontal="left" indent="7"/>
    </xf>
    <xf numFmtId="0" fontId="59" fillId="0" borderId="0" xfId="0" applyFont="1" applyAlignment="1">
      <alignment/>
    </xf>
    <xf numFmtId="0" fontId="6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62" fillId="0" borderId="11" xfId="0" applyFont="1" applyBorder="1" applyAlignment="1">
      <alignment/>
    </xf>
    <xf numFmtId="0" fontId="42" fillId="0" borderId="11" xfId="42" applyBorder="1" applyAlignment="1" applyProtection="1">
      <alignment/>
      <protection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top"/>
    </xf>
    <xf numFmtId="0" fontId="8" fillId="0" borderId="18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16" xfId="0" applyFont="1" applyBorder="1" applyAlignment="1">
      <alignment horizontal="center" vertical="top"/>
    </xf>
    <xf numFmtId="4" fontId="8" fillId="0" borderId="16" xfId="0" applyNumberFormat="1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4" fontId="8" fillId="0" borderId="19" xfId="0" applyNumberFormat="1" applyFont="1" applyBorder="1" applyAlignment="1">
      <alignment horizontal="center" vertical="top"/>
    </xf>
    <xf numFmtId="4" fontId="8" fillId="31" borderId="19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4" fontId="8" fillId="31" borderId="21" xfId="0" applyNumberFormat="1" applyFont="1" applyFill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4" fontId="8" fillId="31" borderId="22" xfId="0" applyNumberFormat="1" applyFont="1" applyFill="1" applyBorder="1" applyAlignment="1">
      <alignment horizontal="center" vertical="top"/>
    </xf>
    <xf numFmtId="0" fontId="8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 indent="1"/>
    </xf>
    <xf numFmtId="0" fontId="8" fillId="0" borderId="24" xfId="0" applyFont="1" applyFill="1" applyBorder="1" applyAlignment="1">
      <alignment horizontal="left" vertical="top" wrapText="1" indent="1"/>
    </xf>
    <xf numFmtId="0" fontId="8" fillId="0" borderId="11" xfId="0" applyFont="1" applyFill="1" applyBorder="1" applyAlignment="1">
      <alignment horizontal="left" vertical="top" wrapText="1" indent="1"/>
    </xf>
    <xf numFmtId="0" fontId="8" fillId="0" borderId="15" xfId="0" applyFont="1" applyFill="1" applyBorder="1" applyAlignment="1">
      <alignment horizontal="left" vertical="top" wrapText="1" indent="1"/>
    </xf>
    <xf numFmtId="4" fontId="8" fillId="31" borderId="16" xfId="0" applyNumberFormat="1" applyFont="1" applyFill="1" applyBorder="1" applyAlignment="1">
      <alignment horizontal="center" vertical="top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center"/>
    </xf>
    <xf numFmtId="4" fontId="8" fillId="31" borderId="25" xfId="0" applyNumberFormat="1" applyFont="1" applyFill="1" applyBorder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0" fontId="8" fillId="31" borderId="16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top" wrapText="1"/>
    </xf>
    <xf numFmtId="4" fontId="8" fillId="31" borderId="14" xfId="0" applyNumberFormat="1" applyFont="1" applyFill="1" applyBorder="1" applyAlignment="1">
      <alignment horizontal="center" vertical="top"/>
    </xf>
    <xf numFmtId="4" fontId="8" fillId="31" borderId="23" xfId="0" applyNumberFormat="1" applyFont="1" applyFill="1" applyBorder="1" applyAlignment="1">
      <alignment horizontal="center" vertical="top"/>
    </xf>
    <xf numFmtId="0" fontId="8" fillId="0" borderId="24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4" fontId="8" fillId="0" borderId="21" xfId="0" applyNumberFormat="1" applyFont="1" applyBorder="1" applyAlignment="1">
      <alignment horizontal="center" vertical="top"/>
    </xf>
    <xf numFmtId="4" fontId="8" fillId="0" borderId="22" xfId="0" applyNumberFormat="1" applyFont="1" applyBorder="1" applyAlignment="1">
      <alignment horizontal="center" vertical="top"/>
    </xf>
    <xf numFmtId="0" fontId="8" fillId="0" borderId="21" xfId="0" applyFont="1" applyFill="1" applyBorder="1" applyAlignment="1">
      <alignment horizontal="left" vertical="top" wrapText="1" indent="1"/>
    </xf>
    <xf numFmtId="0" fontId="8" fillId="0" borderId="24" xfId="0" applyFont="1" applyFill="1" applyBorder="1" applyAlignment="1">
      <alignment horizontal="left" vertical="top" wrapText="1" indent="2"/>
    </xf>
    <xf numFmtId="0" fontId="8" fillId="0" borderId="21" xfId="0" applyFont="1" applyFill="1" applyBorder="1" applyAlignment="1">
      <alignment horizontal="left" vertical="top" wrapText="1" indent="2"/>
    </xf>
    <xf numFmtId="0" fontId="8" fillId="0" borderId="24" xfId="0" applyFont="1" applyFill="1" applyBorder="1" applyAlignment="1">
      <alignment horizontal="left" vertical="top" wrapText="1" indent="3"/>
    </xf>
    <xf numFmtId="0" fontId="8" fillId="0" borderId="21" xfId="0" applyFont="1" applyFill="1" applyBorder="1" applyAlignment="1">
      <alignment horizontal="left" vertical="top" wrapText="1" indent="3"/>
    </xf>
    <xf numFmtId="0" fontId="8" fillId="0" borderId="15" xfId="0" applyFont="1" applyFill="1" applyBorder="1" applyAlignment="1">
      <alignment horizontal="left" vertical="top" wrapText="1" indent="2"/>
    </xf>
    <xf numFmtId="0" fontId="8" fillId="0" borderId="16" xfId="0" applyFont="1" applyFill="1" applyBorder="1" applyAlignment="1">
      <alignment horizontal="left" vertical="top" wrapText="1" indent="2"/>
    </xf>
    <xf numFmtId="4" fontId="8" fillId="0" borderId="25" xfId="0" applyNumberFormat="1" applyFont="1" applyBorder="1" applyAlignment="1">
      <alignment horizontal="center" vertical="top"/>
    </xf>
    <xf numFmtId="0" fontId="8" fillId="0" borderId="19" xfId="0" applyFont="1" applyFill="1" applyBorder="1" applyAlignment="1">
      <alignment horizontal="left" vertical="top" wrapText="1"/>
    </xf>
    <xf numFmtId="4" fontId="8" fillId="0" borderId="17" xfId="0" applyNumberFormat="1" applyFont="1" applyBorder="1" applyAlignment="1">
      <alignment horizontal="center" vertical="top"/>
    </xf>
    <xf numFmtId="0" fontId="8" fillId="0" borderId="16" xfId="0" applyFont="1" applyFill="1" applyBorder="1" applyAlignment="1">
      <alignment horizontal="left" vertical="top" wrapText="1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 indent="1"/>
    </xf>
    <xf numFmtId="49" fontId="8" fillId="0" borderId="24" xfId="0" applyNumberFormat="1" applyFont="1" applyFill="1" applyBorder="1" applyAlignment="1">
      <alignment horizontal="left" vertical="top" wrapText="1" indent="1"/>
    </xf>
    <xf numFmtId="49" fontId="8" fillId="0" borderId="11" xfId="0" applyNumberFormat="1" applyFont="1" applyFill="1" applyBorder="1" applyAlignment="1">
      <alignment horizontal="left" vertical="top" wrapText="1" indent="1"/>
    </xf>
    <xf numFmtId="49" fontId="8" fillId="0" borderId="15" xfId="0" applyNumberFormat="1" applyFont="1" applyFill="1" applyBorder="1" applyAlignment="1">
      <alignment horizontal="left" vertical="top" wrapText="1" inden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4" xfId="0" applyFont="1" applyFill="1" applyBorder="1" applyAlignment="1">
      <alignment horizontal="left" vertical="top" wrapText="1" indent="1"/>
    </xf>
    <xf numFmtId="0" fontId="2" fillId="0" borderId="21" xfId="0" applyFont="1" applyFill="1" applyBorder="1" applyAlignment="1">
      <alignment horizontal="left" vertical="top" wrapText="1" indent="1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15" xfId="0" applyFont="1" applyFill="1" applyBorder="1" applyAlignment="1">
      <alignment horizontal="left" vertical="top" wrapText="1" indent="1"/>
    </xf>
    <xf numFmtId="0" fontId="2" fillId="0" borderId="16" xfId="0" applyFont="1" applyFill="1" applyBorder="1" applyAlignment="1">
      <alignment horizontal="left" vertical="top" wrapText="1" indent="1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20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justify" vertical="top" wrapText="1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top" wrapText="1" indent="1"/>
    </xf>
    <xf numFmtId="0" fontId="8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mon\Plan\&#1058;&#1072;&#1088;&#1080;&#1092;\&#1069;&#1083;&#1077;&#1082;&#1090;&#1088;&#1086;&#1101;&#1085;&#1077;&#1088;&#1075;&#1080;&#1103;\2012%20&#1075;&#1086;&#1076;\&#1058;&#1077;&#1093;&#1085;&#1086;&#1083;&#1086;&#1075;&#1080;&#1095;&#1077;&#1089;&#1082;&#1086;&#1077;%20&#1087;&#1088;&#1080;&#1089;&#1086;&#1077;&#1076;&#1080;&#1085;&#1077;&#1085;&#1080;&#1077;\2020&#1075;\&#1055;&#1088;&#1080;&#1083;&#1086;&#1078;&#1077;&#1085;&#1080;&#1077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 "/>
    </sheetNames>
    <sheetDataSet>
      <sheetData sheetId="0">
        <row r="16">
          <cell r="DD16">
            <v>111335.46859886216</v>
          </cell>
        </row>
        <row r="24">
          <cell r="DD24">
            <v>202207.30849028888</v>
          </cell>
        </row>
        <row r="26">
          <cell r="DD26">
            <v>28439.749725505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ergy.ozersk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3.28125" style="13" customWidth="1"/>
    <col min="2" max="2" width="11.00390625" style="13" customWidth="1"/>
    <col min="3" max="16384" width="9.140625" style="13" customWidth="1"/>
  </cols>
  <sheetData>
    <row r="1" spans="1:4" ht="13.5">
      <c r="A1" s="1"/>
      <c r="D1" s="1" t="s">
        <v>0</v>
      </c>
    </row>
    <row r="2" spans="1:4" ht="13.5">
      <c r="A2" s="1"/>
      <c r="D2" s="1" t="s">
        <v>1</v>
      </c>
    </row>
    <row r="3" spans="1:4" ht="13.5">
      <c r="A3" s="2"/>
      <c r="D3" s="2" t="s">
        <v>2</v>
      </c>
    </row>
    <row r="4" spans="1:6" ht="16.5">
      <c r="A4" s="3"/>
      <c r="D4" s="3"/>
      <c r="F4" s="3" t="s">
        <v>3</v>
      </c>
    </row>
    <row r="5" ht="17.25">
      <c r="A5" s="12" t="s">
        <v>25</v>
      </c>
    </row>
    <row r="6" ht="17.25">
      <c r="A6" s="12" t="s">
        <v>4</v>
      </c>
    </row>
    <row r="7" spans="1:4" ht="18" thickBot="1">
      <c r="A7" s="4" t="s">
        <v>19</v>
      </c>
      <c r="B7" s="5" t="s">
        <v>5</v>
      </c>
      <c r="C7" s="4">
        <v>2020</v>
      </c>
      <c r="D7" s="6" t="s">
        <v>6</v>
      </c>
    </row>
    <row r="8" spans="1:4" ht="13.5">
      <c r="A8" s="13" t="s">
        <v>7</v>
      </c>
      <c r="B8" s="7"/>
      <c r="C8" s="7"/>
      <c r="D8" s="8"/>
    </row>
    <row r="9" spans="2:4" ht="13.5">
      <c r="B9" s="7"/>
      <c r="C9" s="7"/>
      <c r="D9" s="8"/>
    </row>
    <row r="10" spans="1:9" ht="16.5">
      <c r="A10" s="9" t="s">
        <v>8</v>
      </c>
      <c r="B10" s="28" t="s">
        <v>18</v>
      </c>
      <c r="C10" s="28"/>
      <c r="D10" s="28"/>
      <c r="E10" s="28"/>
      <c r="F10" s="28"/>
      <c r="G10" s="28"/>
      <c r="H10" s="28"/>
      <c r="I10" s="28"/>
    </row>
    <row r="11" ht="13.5">
      <c r="A11" s="10"/>
    </row>
    <row r="12" spans="1:9" ht="16.5">
      <c r="A12" s="9" t="s">
        <v>9</v>
      </c>
      <c r="B12" s="28" t="s">
        <v>19</v>
      </c>
      <c r="C12" s="28"/>
      <c r="D12" s="28"/>
      <c r="E12" s="28"/>
      <c r="F12" s="28"/>
      <c r="G12" s="28"/>
      <c r="H12" s="28"/>
      <c r="I12" s="28"/>
    </row>
    <row r="13" ht="13.5">
      <c r="A13" s="10"/>
    </row>
    <row r="14" spans="1:9" ht="16.5">
      <c r="A14" s="9" t="s">
        <v>10</v>
      </c>
      <c r="B14" s="28" t="s">
        <v>20</v>
      </c>
      <c r="C14" s="28"/>
      <c r="D14" s="28"/>
      <c r="E14" s="28"/>
      <c r="F14" s="28"/>
      <c r="G14" s="28"/>
      <c r="H14" s="28"/>
      <c r="I14" s="28"/>
    </row>
    <row r="15" ht="13.5">
      <c r="A15" s="10"/>
    </row>
    <row r="16" spans="1:9" ht="16.5">
      <c r="A16" s="9" t="s">
        <v>11</v>
      </c>
      <c r="B16" s="28" t="s">
        <v>20</v>
      </c>
      <c r="C16" s="28"/>
      <c r="D16" s="28"/>
      <c r="E16" s="28"/>
      <c r="F16" s="28"/>
      <c r="G16" s="28"/>
      <c r="H16" s="28"/>
      <c r="I16" s="28"/>
    </row>
    <row r="17" ht="13.5">
      <c r="A17" s="10"/>
    </row>
    <row r="18" spans="1:9" ht="16.5">
      <c r="A18" s="9" t="s">
        <v>12</v>
      </c>
      <c r="B18" s="28">
        <v>7422000570</v>
      </c>
      <c r="C18" s="28"/>
      <c r="D18" s="28"/>
      <c r="E18" s="28"/>
      <c r="F18" s="28"/>
      <c r="G18" s="28"/>
      <c r="H18" s="28"/>
      <c r="I18" s="28"/>
    </row>
    <row r="19" ht="13.5">
      <c r="A19" s="11"/>
    </row>
    <row r="20" spans="1:9" ht="16.5">
      <c r="A20" s="9" t="s">
        <v>13</v>
      </c>
      <c r="B20" s="28">
        <v>741301001</v>
      </c>
      <c r="C20" s="28"/>
      <c r="D20" s="28"/>
      <c r="E20" s="28"/>
      <c r="F20" s="28"/>
      <c r="G20" s="28"/>
      <c r="H20" s="28"/>
      <c r="I20" s="28"/>
    </row>
    <row r="21" ht="13.5">
      <c r="A21" s="11"/>
    </row>
    <row r="22" spans="1:9" ht="16.5">
      <c r="A22" s="9" t="s">
        <v>14</v>
      </c>
      <c r="B22" s="28" t="s">
        <v>21</v>
      </c>
      <c r="C22" s="28"/>
      <c r="D22" s="28"/>
      <c r="E22" s="28"/>
      <c r="F22" s="28"/>
      <c r="G22" s="28"/>
      <c r="H22" s="28"/>
      <c r="I22" s="28"/>
    </row>
    <row r="23" ht="13.5">
      <c r="A23" s="10"/>
    </row>
    <row r="24" spans="1:9" ht="16.5">
      <c r="A24" s="9" t="s">
        <v>15</v>
      </c>
      <c r="B24" s="29" t="s">
        <v>22</v>
      </c>
      <c r="C24" s="28"/>
      <c r="D24" s="28"/>
      <c r="E24" s="28"/>
      <c r="F24" s="28"/>
      <c r="G24" s="28"/>
      <c r="H24" s="28"/>
      <c r="I24" s="28"/>
    </row>
    <row r="25" ht="13.5">
      <c r="A25" s="10"/>
    </row>
    <row r="26" spans="1:9" ht="16.5">
      <c r="A26" s="9" t="s">
        <v>16</v>
      </c>
      <c r="B26" s="28" t="s">
        <v>23</v>
      </c>
      <c r="C26" s="28"/>
      <c r="D26" s="28"/>
      <c r="E26" s="28"/>
      <c r="F26" s="28"/>
      <c r="G26" s="28"/>
      <c r="H26" s="28"/>
      <c r="I26" s="28"/>
    </row>
    <row r="27" ht="13.5">
      <c r="A27" s="10"/>
    </row>
    <row r="28" spans="1:9" ht="16.5">
      <c r="A28" s="9" t="s">
        <v>17</v>
      </c>
      <c r="B28" s="28" t="s">
        <v>24</v>
      </c>
      <c r="C28" s="28"/>
      <c r="D28" s="28"/>
      <c r="E28" s="28"/>
      <c r="F28" s="28"/>
      <c r="G28" s="28"/>
      <c r="H28" s="28"/>
      <c r="I28" s="28"/>
    </row>
    <row r="29" ht="13.5">
      <c r="A29" s="11"/>
    </row>
    <row r="30" ht="16.5">
      <c r="A30" s="9"/>
    </row>
  </sheetData>
  <sheetProtection/>
  <hyperlinks>
    <hyperlink ref="B24" r:id="rId1" display="energy.ozersk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26"/>
  <sheetViews>
    <sheetView zoomScalePageLayoutView="0" workbookViewId="0" topLeftCell="A25">
      <selection activeCell="BU18" sqref="BU18:CI18"/>
    </sheetView>
  </sheetViews>
  <sheetFormatPr defaultColWidth="0.85546875" defaultRowHeight="15"/>
  <cols>
    <col min="1" max="16384" width="0.85546875" style="21" customWidth="1"/>
  </cols>
  <sheetData>
    <row r="1" s="14" customFormat="1" ht="12.75">
      <c r="BO1" s="14" t="s">
        <v>26</v>
      </c>
    </row>
    <row r="2" spans="67:102" s="14" customFormat="1" ht="42.75" customHeight="1">
      <c r="BO2" s="30" t="s">
        <v>1</v>
      </c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</row>
    <row r="3" s="14" customFormat="1" ht="5.25" customHeight="1"/>
    <row r="4" s="15" customFormat="1" ht="12">
      <c r="BO4" s="15" t="s">
        <v>27</v>
      </c>
    </row>
    <row r="5" s="15" customFormat="1" ht="12">
      <c r="BO5" s="15" t="s">
        <v>28</v>
      </c>
    </row>
    <row r="6" s="14" customFormat="1" ht="12.75"/>
    <row r="7" s="16" customFormat="1" ht="16.5">
      <c r="CX7" s="17" t="s">
        <v>3</v>
      </c>
    </row>
    <row r="8" s="16" customFormat="1" ht="30" customHeight="1"/>
    <row r="9" spans="1:102" s="18" customFormat="1" ht="17.25">
      <c r="A9" s="31" t="s">
        <v>29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19" customFormat="1" ht="57" customHeight="1">
      <c r="A10" s="32" t="s">
        <v>30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</row>
    <row r="11" spans="36:88" s="19" customFormat="1" ht="17.25">
      <c r="AJ11" s="20" t="s">
        <v>31</v>
      </c>
      <c r="AK11" s="33" t="s">
        <v>19</v>
      </c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</row>
    <row r="12" spans="37:88" ht="14.25" customHeight="1">
      <c r="AK12" s="34" t="s">
        <v>7</v>
      </c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</row>
    <row r="13" spans="40:57" s="19" customFormat="1" ht="17.25">
      <c r="AN13" s="19" t="s">
        <v>5</v>
      </c>
      <c r="AS13" s="35" t="s">
        <v>161</v>
      </c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19" t="s">
        <v>32</v>
      </c>
    </row>
    <row r="15" spans="1:102" s="22" customFormat="1" ht="33" customHeight="1">
      <c r="A15" s="36" t="s">
        <v>33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 t="s">
        <v>34</v>
      </c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40" t="s">
        <v>35</v>
      </c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</row>
    <row r="16" spans="1:102" s="22" customFormat="1" ht="50.25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42" t="s">
        <v>36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 t="s">
        <v>37</v>
      </c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0"/>
    </row>
    <row r="17" spans="1:102" s="23" customFormat="1" ht="273.75" customHeight="1">
      <c r="A17" s="43" t="s">
        <v>38</v>
      </c>
      <c r="B17" s="43"/>
      <c r="C17" s="43"/>
      <c r="D17" s="43"/>
      <c r="E17" s="43"/>
      <c r="F17" s="43"/>
      <c r="G17" s="43"/>
      <c r="H17" s="43"/>
      <c r="I17" s="44" t="s">
        <v>39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5"/>
      <c r="BB17" s="46" t="s">
        <v>40</v>
      </c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7">
        <f>BU18+BU19+BU21</f>
        <v>1139.9399999999998</v>
      </c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>
        <f>CJ18+CJ19+CJ21</f>
        <v>1139.9399999999998</v>
      </c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</row>
    <row r="18" spans="1:102" s="23" customFormat="1" ht="71.25" customHeight="1">
      <c r="A18" s="43" t="s">
        <v>41</v>
      </c>
      <c r="B18" s="43"/>
      <c r="C18" s="43"/>
      <c r="D18" s="43"/>
      <c r="E18" s="43"/>
      <c r="F18" s="43"/>
      <c r="G18" s="43"/>
      <c r="H18" s="43"/>
      <c r="I18" s="44" t="s">
        <v>42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5"/>
      <c r="BB18" s="48" t="s">
        <v>40</v>
      </c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9">
        <v>371.12</v>
      </c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50">
        <f>BU18</f>
        <v>371.12</v>
      </c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</row>
    <row r="19" spans="1:102" s="23" customFormat="1" ht="71.25" customHeight="1">
      <c r="A19" s="51" t="s">
        <v>43</v>
      </c>
      <c r="B19" s="51"/>
      <c r="C19" s="51"/>
      <c r="D19" s="51"/>
      <c r="E19" s="51"/>
      <c r="F19" s="51"/>
      <c r="G19" s="51"/>
      <c r="H19" s="51"/>
      <c r="I19" s="52" t="s">
        <v>44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3"/>
      <c r="BB19" s="46" t="s">
        <v>45</v>
      </c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7">
        <v>674.02</v>
      </c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>
        <f>BU19</f>
        <v>674.02</v>
      </c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</row>
    <row r="20" spans="1:102" s="23" customFormat="1" ht="117.75" customHeight="1">
      <c r="A20" s="43" t="s">
        <v>46</v>
      </c>
      <c r="B20" s="43"/>
      <c r="C20" s="43"/>
      <c r="D20" s="43"/>
      <c r="E20" s="43"/>
      <c r="F20" s="43"/>
      <c r="G20" s="43"/>
      <c r="H20" s="43"/>
      <c r="I20" s="44" t="s">
        <v>47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5"/>
      <c r="BB20" s="48" t="s">
        <v>45</v>
      </c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54" t="s">
        <v>160</v>
      </c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6"/>
      <c r="CJ20" s="54" t="s">
        <v>160</v>
      </c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6"/>
    </row>
    <row r="21" spans="1:102" s="23" customFormat="1" ht="132.75" customHeight="1">
      <c r="A21" s="43" t="s">
        <v>48</v>
      </c>
      <c r="B21" s="43"/>
      <c r="C21" s="43"/>
      <c r="D21" s="43"/>
      <c r="E21" s="43"/>
      <c r="F21" s="43"/>
      <c r="G21" s="43"/>
      <c r="H21" s="43"/>
      <c r="I21" s="44" t="s">
        <v>49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5"/>
      <c r="BB21" s="48" t="s">
        <v>40</v>
      </c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9">
        <v>94.8</v>
      </c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50">
        <f>BU21</f>
        <v>94.8</v>
      </c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</row>
    <row r="22" spans="1:102" s="23" customFormat="1" ht="197.25" customHeight="1">
      <c r="A22" s="43" t="s">
        <v>50</v>
      </c>
      <c r="B22" s="43"/>
      <c r="C22" s="43"/>
      <c r="D22" s="43"/>
      <c r="E22" s="43"/>
      <c r="F22" s="43"/>
      <c r="G22" s="43"/>
      <c r="H22" s="43"/>
      <c r="I22" s="44" t="s">
        <v>51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5"/>
      <c r="BB22" s="48" t="s">
        <v>45</v>
      </c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54" t="s">
        <v>160</v>
      </c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6"/>
      <c r="CJ22" s="54" t="s">
        <v>160</v>
      </c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6"/>
    </row>
    <row r="23" spans="1:102" s="23" customFormat="1" ht="197.25" customHeight="1">
      <c r="A23" s="51" t="s">
        <v>52</v>
      </c>
      <c r="B23" s="51"/>
      <c r="C23" s="51"/>
      <c r="D23" s="51"/>
      <c r="E23" s="51"/>
      <c r="F23" s="51"/>
      <c r="G23" s="51"/>
      <c r="H23" s="51"/>
      <c r="I23" s="52" t="s">
        <v>53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3"/>
      <c r="BB23" s="46" t="s">
        <v>45</v>
      </c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54" t="s">
        <v>160</v>
      </c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6"/>
      <c r="CJ23" s="54" t="s">
        <v>160</v>
      </c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6"/>
    </row>
    <row r="24" spans="1:102" s="23" customFormat="1" ht="164.25" customHeight="1">
      <c r="A24" s="43" t="s">
        <v>54</v>
      </c>
      <c r="B24" s="43"/>
      <c r="C24" s="43"/>
      <c r="D24" s="43"/>
      <c r="E24" s="43"/>
      <c r="F24" s="43"/>
      <c r="G24" s="43"/>
      <c r="H24" s="43"/>
      <c r="I24" s="44" t="s">
        <v>55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5"/>
      <c r="BB24" s="48" t="s">
        <v>40</v>
      </c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54" t="s">
        <v>160</v>
      </c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6"/>
      <c r="CJ24" s="54" t="s">
        <v>160</v>
      </c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6"/>
    </row>
    <row r="25" ht="4.5" customHeight="1"/>
    <row r="26" spans="1:102" ht="44.25" customHeight="1">
      <c r="A26" s="57" t="s">
        <v>56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</row>
    <row r="27" ht="3" customHeight="1"/>
  </sheetData>
  <sheetProtection/>
  <mergeCells count="52">
    <mergeCell ref="A24:H24"/>
    <mergeCell ref="I24:BA24"/>
    <mergeCell ref="BB24:BT24"/>
    <mergeCell ref="BU24:CI24"/>
    <mergeCell ref="CJ24:CX24"/>
    <mergeCell ref="A26:CX26"/>
    <mergeCell ref="A22:H22"/>
    <mergeCell ref="I22:BA22"/>
    <mergeCell ref="BB22:BT22"/>
    <mergeCell ref="BU22:CI22"/>
    <mergeCell ref="CJ22:CX22"/>
    <mergeCell ref="A23:H23"/>
    <mergeCell ref="I23:BA23"/>
    <mergeCell ref="BB23:BT23"/>
    <mergeCell ref="BU23:CI23"/>
    <mergeCell ref="CJ23:CX23"/>
    <mergeCell ref="A20:H20"/>
    <mergeCell ref="I20:BA20"/>
    <mergeCell ref="BB20:BT20"/>
    <mergeCell ref="BU20:CI20"/>
    <mergeCell ref="CJ20:CX20"/>
    <mergeCell ref="A21:H21"/>
    <mergeCell ref="I21:BA21"/>
    <mergeCell ref="BB21:BT21"/>
    <mergeCell ref="BU21:CI21"/>
    <mergeCell ref="CJ21:CX21"/>
    <mergeCell ref="A18:H18"/>
    <mergeCell ref="I18:BA18"/>
    <mergeCell ref="BB18:BT18"/>
    <mergeCell ref="BU18:CI18"/>
    <mergeCell ref="CJ18:CX18"/>
    <mergeCell ref="A19:H19"/>
    <mergeCell ref="I19:BA19"/>
    <mergeCell ref="BB19:BT19"/>
    <mergeCell ref="BU19:CI19"/>
    <mergeCell ref="CJ19:CX19"/>
    <mergeCell ref="A15:BA16"/>
    <mergeCell ref="BB15:BT16"/>
    <mergeCell ref="BU15:CX15"/>
    <mergeCell ref="BU16:CI16"/>
    <mergeCell ref="CJ16:CX16"/>
    <mergeCell ref="A17:H17"/>
    <mergeCell ref="I17:BA17"/>
    <mergeCell ref="BB17:BT17"/>
    <mergeCell ref="BU17:CI17"/>
    <mergeCell ref="CJ17:CX17"/>
    <mergeCell ref="BO2:CX2"/>
    <mergeCell ref="A9:CX9"/>
    <mergeCell ref="A10:CX10"/>
    <mergeCell ref="AK11:CJ11"/>
    <mergeCell ref="AK12:CJ12"/>
    <mergeCell ref="AS13:B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33"/>
  <sheetViews>
    <sheetView zoomScalePageLayoutView="0" workbookViewId="0" topLeftCell="A28">
      <selection activeCell="AS14" sqref="AS14:BL14"/>
    </sheetView>
  </sheetViews>
  <sheetFormatPr defaultColWidth="0.85546875" defaultRowHeight="15"/>
  <cols>
    <col min="1" max="102" width="0.85546875" style="21" customWidth="1"/>
    <col min="103" max="104" width="0.85546875" style="21" hidden="1" customWidth="1"/>
    <col min="105" max="16384" width="0.85546875" style="21" customWidth="1"/>
  </cols>
  <sheetData>
    <row r="1" s="14" customFormat="1" ht="12.75">
      <c r="BN1" s="14" t="s">
        <v>57</v>
      </c>
    </row>
    <row r="2" spans="66:102" s="14" customFormat="1" ht="41.25" customHeight="1">
      <c r="BN2" s="30" t="s">
        <v>1</v>
      </c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</row>
    <row r="3" s="14" customFormat="1" ht="5.25" customHeight="1"/>
    <row r="4" s="15" customFormat="1" ht="12">
      <c r="BN4" s="15" t="s">
        <v>27</v>
      </c>
    </row>
    <row r="5" s="15" customFormat="1" ht="12">
      <c r="BN5" s="15" t="s">
        <v>28</v>
      </c>
    </row>
    <row r="6" s="14" customFormat="1" ht="12.75"/>
    <row r="7" s="16" customFormat="1" ht="16.5">
      <c r="CX7" s="17" t="s">
        <v>3</v>
      </c>
    </row>
    <row r="8" s="16" customFormat="1" ht="20.25" customHeight="1"/>
    <row r="9" spans="1:102" s="18" customFormat="1" ht="17.25">
      <c r="A9" s="31" t="s">
        <v>58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19" customFormat="1" ht="18.75" customHeight="1">
      <c r="A10" s="67" t="s">
        <v>59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</row>
    <row r="11" ht="13.5" customHeight="1"/>
    <row r="12" spans="1:102" s="22" customFormat="1" ht="114" customHeight="1">
      <c r="A12" s="41" t="s">
        <v>60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59"/>
      <c r="AS12" s="42" t="s">
        <v>61</v>
      </c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0" t="s">
        <v>62</v>
      </c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0" t="s">
        <v>63</v>
      </c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23" customFormat="1" ht="49.5" customHeight="1">
      <c r="A13" s="62" t="s">
        <v>64</v>
      </c>
      <c r="B13" s="62"/>
      <c r="C13" s="62"/>
      <c r="D13" s="62"/>
      <c r="E13" s="62"/>
      <c r="F13" s="62"/>
      <c r="G13" s="62"/>
      <c r="H13" s="62"/>
      <c r="I13" s="63" t="s">
        <v>65</v>
      </c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4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72"/>
    </row>
    <row r="14" spans="1:102" s="23" customFormat="1" ht="19.5" customHeight="1">
      <c r="A14" s="66"/>
      <c r="B14" s="66"/>
      <c r="C14" s="66"/>
      <c r="D14" s="66"/>
      <c r="E14" s="66"/>
      <c r="F14" s="66"/>
      <c r="G14" s="66"/>
      <c r="H14" s="66"/>
      <c r="I14" s="73" t="s">
        <v>36</v>
      </c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4"/>
      <c r="AS14" s="68">
        <f>'[1]стр.1 '!$DD$16</f>
        <v>111335.46859886216</v>
      </c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9">
        <v>300</v>
      </c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8">
        <f>AS14/BM14</f>
        <v>371.1182286628739</v>
      </c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70"/>
    </row>
    <row r="15" spans="1:102" s="23" customFormat="1" ht="19.5" customHeight="1">
      <c r="A15" s="51"/>
      <c r="B15" s="51"/>
      <c r="C15" s="51"/>
      <c r="D15" s="51"/>
      <c r="E15" s="51"/>
      <c r="F15" s="51"/>
      <c r="G15" s="51"/>
      <c r="H15" s="51"/>
      <c r="I15" s="75" t="s">
        <v>66</v>
      </c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6"/>
      <c r="AS15" s="77">
        <f>AS14</f>
        <v>111335.46859886216</v>
      </c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46">
        <v>300</v>
      </c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68">
        <f>AS15/BM15</f>
        <v>371.1182286628739</v>
      </c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70"/>
    </row>
    <row r="16" spans="1:102" s="23" customFormat="1" ht="81.75" customHeight="1">
      <c r="A16" s="43" t="s">
        <v>67</v>
      </c>
      <c r="B16" s="43"/>
      <c r="C16" s="43"/>
      <c r="D16" s="43"/>
      <c r="E16" s="43"/>
      <c r="F16" s="43"/>
      <c r="G16" s="43"/>
      <c r="H16" s="43"/>
      <c r="I16" s="44" t="s">
        <v>68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5"/>
      <c r="AS16" s="78" t="s">
        <v>160</v>
      </c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 t="s">
        <v>160</v>
      </c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 t="s">
        <v>160</v>
      </c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54"/>
    </row>
    <row r="17" spans="1:104" s="23" customFormat="1" ht="66" customHeight="1">
      <c r="A17" s="62" t="s">
        <v>69</v>
      </c>
      <c r="B17" s="62"/>
      <c r="C17" s="62"/>
      <c r="D17" s="62"/>
      <c r="E17" s="62"/>
      <c r="F17" s="62"/>
      <c r="G17" s="62"/>
      <c r="H17" s="62"/>
      <c r="I17" s="63" t="s">
        <v>70</v>
      </c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4"/>
      <c r="AS17" s="60" t="s">
        <v>160</v>
      </c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 t="s">
        <v>160</v>
      </c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 t="s">
        <v>160</v>
      </c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</row>
    <row r="18" spans="1:104" s="23" customFormat="1" ht="35.25" customHeight="1">
      <c r="A18" s="66"/>
      <c r="B18" s="66"/>
      <c r="C18" s="66"/>
      <c r="D18" s="66"/>
      <c r="E18" s="66"/>
      <c r="F18" s="66"/>
      <c r="G18" s="66"/>
      <c r="H18" s="66"/>
      <c r="I18" s="73" t="s">
        <v>71</v>
      </c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4"/>
      <c r="AS18" s="61" t="s">
        <v>160</v>
      </c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 t="s">
        <v>160</v>
      </c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 t="s">
        <v>160</v>
      </c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</row>
    <row r="19" spans="1:104" s="23" customFormat="1" ht="35.25" customHeight="1">
      <c r="A19" s="66"/>
      <c r="B19" s="66"/>
      <c r="C19" s="66"/>
      <c r="D19" s="66"/>
      <c r="E19" s="66"/>
      <c r="F19" s="66"/>
      <c r="G19" s="66"/>
      <c r="H19" s="66"/>
      <c r="I19" s="73" t="s">
        <v>72</v>
      </c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4"/>
      <c r="AS19" s="61" t="s">
        <v>160</v>
      </c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 t="s">
        <v>160</v>
      </c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 t="s">
        <v>160</v>
      </c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</row>
    <row r="20" spans="1:104" s="23" customFormat="1" ht="35.25" customHeight="1">
      <c r="A20" s="66"/>
      <c r="B20" s="66"/>
      <c r="C20" s="66"/>
      <c r="D20" s="66"/>
      <c r="E20" s="66"/>
      <c r="F20" s="66"/>
      <c r="G20" s="66"/>
      <c r="H20" s="66"/>
      <c r="I20" s="73" t="s">
        <v>73</v>
      </c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4"/>
      <c r="AS20" s="61" t="s">
        <v>160</v>
      </c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 t="s">
        <v>160</v>
      </c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 t="s">
        <v>160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</row>
    <row r="21" spans="1:104" s="23" customFormat="1" ht="114" customHeight="1">
      <c r="A21" s="66"/>
      <c r="B21" s="66"/>
      <c r="C21" s="66"/>
      <c r="D21" s="66"/>
      <c r="E21" s="66"/>
      <c r="F21" s="66"/>
      <c r="G21" s="66"/>
      <c r="H21" s="66"/>
      <c r="I21" s="73" t="s">
        <v>74</v>
      </c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4"/>
      <c r="AS21" s="61" t="s">
        <v>160</v>
      </c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 t="s">
        <v>160</v>
      </c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 t="s">
        <v>160</v>
      </c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</row>
    <row r="22" spans="1:104" s="23" customFormat="1" ht="66" customHeight="1">
      <c r="A22" s="51"/>
      <c r="B22" s="51"/>
      <c r="C22" s="51"/>
      <c r="D22" s="51"/>
      <c r="E22" s="51"/>
      <c r="F22" s="51"/>
      <c r="G22" s="51"/>
      <c r="H22" s="51"/>
      <c r="I22" s="75" t="s">
        <v>75</v>
      </c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6"/>
      <c r="AS22" s="71" t="s">
        <v>160</v>
      </c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 t="s">
        <v>160</v>
      </c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 t="s">
        <v>160</v>
      </c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</row>
    <row r="23" spans="1:102" s="23" customFormat="1" ht="66" customHeight="1">
      <c r="A23" s="62" t="s">
        <v>76</v>
      </c>
      <c r="B23" s="62"/>
      <c r="C23" s="62"/>
      <c r="D23" s="62"/>
      <c r="E23" s="62"/>
      <c r="F23" s="62"/>
      <c r="G23" s="62"/>
      <c r="H23" s="62"/>
      <c r="I23" s="63" t="s">
        <v>77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4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72"/>
    </row>
    <row r="24" spans="1:102" s="23" customFormat="1" ht="19.5" customHeight="1">
      <c r="A24" s="66"/>
      <c r="B24" s="66"/>
      <c r="C24" s="66"/>
      <c r="D24" s="66"/>
      <c r="E24" s="66"/>
      <c r="F24" s="66"/>
      <c r="G24" s="66"/>
      <c r="H24" s="66"/>
      <c r="I24" s="73" t="s">
        <v>36</v>
      </c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4"/>
      <c r="AS24" s="68">
        <f>'[1]стр.1 '!$DD$24</f>
        <v>202207.30849028888</v>
      </c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9">
        <v>300</v>
      </c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8">
        <f>AS24/BM24</f>
        <v>674.0243616342963</v>
      </c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70"/>
    </row>
    <row r="25" spans="1:102" s="23" customFormat="1" ht="19.5" customHeight="1">
      <c r="A25" s="51"/>
      <c r="B25" s="51"/>
      <c r="C25" s="51"/>
      <c r="D25" s="51"/>
      <c r="E25" s="51"/>
      <c r="F25" s="51"/>
      <c r="G25" s="51"/>
      <c r="H25" s="51"/>
      <c r="I25" s="75" t="s">
        <v>66</v>
      </c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6"/>
      <c r="AS25" s="77">
        <f>AS24</f>
        <v>202207.30849028888</v>
      </c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46">
        <v>300</v>
      </c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68">
        <f>AS25/BM25</f>
        <v>674.0243616342963</v>
      </c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70"/>
    </row>
    <row r="26" spans="1:102" s="23" customFormat="1" ht="114" customHeight="1">
      <c r="A26" s="62" t="s">
        <v>78</v>
      </c>
      <c r="B26" s="62"/>
      <c r="C26" s="62"/>
      <c r="D26" s="62"/>
      <c r="E26" s="62"/>
      <c r="F26" s="62"/>
      <c r="G26" s="62"/>
      <c r="H26" s="62"/>
      <c r="I26" s="63" t="s">
        <v>79</v>
      </c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4"/>
      <c r="AS26" s="60" t="s">
        <v>160</v>
      </c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 t="s">
        <v>160</v>
      </c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 t="s">
        <v>160</v>
      </c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80"/>
    </row>
    <row r="27" spans="1:102" s="23" customFormat="1" ht="19.5" customHeight="1">
      <c r="A27" s="66"/>
      <c r="B27" s="66"/>
      <c r="C27" s="66"/>
      <c r="D27" s="66"/>
      <c r="E27" s="66"/>
      <c r="F27" s="66"/>
      <c r="G27" s="66"/>
      <c r="H27" s="66"/>
      <c r="I27" s="73" t="s">
        <v>36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4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79"/>
    </row>
    <row r="28" spans="1:102" s="23" customFormat="1" ht="19.5" customHeight="1">
      <c r="A28" s="51"/>
      <c r="B28" s="51"/>
      <c r="C28" s="51"/>
      <c r="D28" s="51"/>
      <c r="E28" s="51"/>
      <c r="F28" s="51"/>
      <c r="G28" s="51"/>
      <c r="H28" s="51"/>
      <c r="I28" s="75" t="s">
        <v>66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82"/>
    </row>
    <row r="29" spans="1:102" s="23" customFormat="1" ht="207.75" customHeight="1">
      <c r="A29" s="62" t="s">
        <v>80</v>
      </c>
      <c r="B29" s="62"/>
      <c r="C29" s="62"/>
      <c r="D29" s="62"/>
      <c r="E29" s="62"/>
      <c r="F29" s="62"/>
      <c r="G29" s="62"/>
      <c r="H29" s="62"/>
      <c r="I29" s="63" t="s">
        <v>81</v>
      </c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4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72"/>
    </row>
    <row r="30" spans="1:102" s="23" customFormat="1" ht="19.5" customHeight="1">
      <c r="A30" s="66"/>
      <c r="B30" s="66"/>
      <c r="C30" s="66"/>
      <c r="D30" s="66"/>
      <c r="E30" s="66"/>
      <c r="F30" s="66"/>
      <c r="G30" s="66"/>
      <c r="H30" s="66"/>
      <c r="I30" s="73" t="s">
        <v>36</v>
      </c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4"/>
      <c r="AS30" s="68">
        <f>'[1]стр.1 '!$DD$26</f>
        <v>28439.749725505</v>
      </c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9">
        <v>300</v>
      </c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8">
        <f>AS30/BM30</f>
        <v>94.79916575168333</v>
      </c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70"/>
    </row>
    <row r="31" spans="1:102" s="23" customFormat="1" ht="19.5" customHeight="1">
      <c r="A31" s="51"/>
      <c r="B31" s="51"/>
      <c r="C31" s="51"/>
      <c r="D31" s="51"/>
      <c r="E31" s="51"/>
      <c r="F31" s="51"/>
      <c r="G31" s="51"/>
      <c r="H31" s="51"/>
      <c r="I31" s="75" t="s">
        <v>66</v>
      </c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6"/>
      <c r="AS31" s="77">
        <f>AS30</f>
        <v>28439.749725505</v>
      </c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46">
        <v>300</v>
      </c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77">
        <f>AS31/BM31</f>
        <v>94.79916575168333</v>
      </c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81"/>
    </row>
    <row r="32" ht="4.5" customHeight="1"/>
    <row r="33" spans="1:102" ht="27.75" customHeight="1">
      <c r="A33" s="57" t="s">
        <v>82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</row>
    <row r="34" ht="3" customHeight="1"/>
  </sheetData>
  <sheetProtection/>
  <mergeCells count="103">
    <mergeCell ref="A33:CX33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BM23:CF23"/>
    <mergeCell ref="CG23:CX23"/>
    <mergeCell ref="A25:H25"/>
    <mergeCell ref="I25:AR25"/>
    <mergeCell ref="AS25:BL25"/>
    <mergeCell ref="BM25:CF25"/>
    <mergeCell ref="CG25:CX25"/>
    <mergeCell ref="A24:H24"/>
    <mergeCell ref="I24:AR24"/>
    <mergeCell ref="I21:AR21"/>
    <mergeCell ref="AS21:BL21"/>
    <mergeCell ref="BM21:CF21"/>
    <mergeCell ref="I22:AR22"/>
    <mergeCell ref="AS22:BL22"/>
    <mergeCell ref="BM22:CF22"/>
    <mergeCell ref="I19:AR19"/>
    <mergeCell ref="AS19:BL19"/>
    <mergeCell ref="BM19:CF19"/>
    <mergeCell ref="I20:AR20"/>
    <mergeCell ref="AS20:BL20"/>
    <mergeCell ref="BM20:CF20"/>
    <mergeCell ref="I17:AR17"/>
    <mergeCell ref="AS17:BL17"/>
    <mergeCell ref="BM17:CF17"/>
    <mergeCell ref="I18:AR18"/>
    <mergeCell ref="AS18:BL18"/>
    <mergeCell ref="BM18:CF18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BM13:CF13"/>
    <mergeCell ref="CG13:CX13"/>
    <mergeCell ref="A14:H14"/>
    <mergeCell ref="I14:AR14"/>
    <mergeCell ref="AS14:BL14"/>
    <mergeCell ref="BM14:CF14"/>
    <mergeCell ref="CG14:CX14"/>
    <mergeCell ref="AS24:BL24"/>
    <mergeCell ref="BM24:CF24"/>
    <mergeCell ref="CG24:CX24"/>
    <mergeCell ref="A22:H22"/>
    <mergeCell ref="A23:H23"/>
    <mergeCell ref="CG22:CZ22"/>
    <mergeCell ref="I23:AR23"/>
    <mergeCell ref="AS23:BL23"/>
    <mergeCell ref="A20:H20"/>
    <mergeCell ref="A21:H21"/>
    <mergeCell ref="A18:H18"/>
    <mergeCell ref="A19:H19"/>
    <mergeCell ref="A17:H17"/>
    <mergeCell ref="A9:CX9"/>
    <mergeCell ref="A10:CX10"/>
    <mergeCell ref="CG19:CZ19"/>
    <mergeCell ref="CG20:CZ20"/>
    <mergeCell ref="CG21:CZ21"/>
    <mergeCell ref="BN2:CX2"/>
    <mergeCell ref="A12:AR12"/>
    <mergeCell ref="AS12:BL12"/>
    <mergeCell ref="BM12:CF12"/>
    <mergeCell ref="CG17:CZ17"/>
    <mergeCell ref="CG18:CZ18"/>
    <mergeCell ref="CG12:CX12"/>
    <mergeCell ref="A13:H13"/>
    <mergeCell ref="I13:AR13"/>
    <mergeCell ref="AS13:BL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X40"/>
  <sheetViews>
    <sheetView zoomScalePageLayoutView="0" workbookViewId="0" topLeftCell="A31">
      <selection activeCell="A9" sqref="A9:CX9"/>
    </sheetView>
  </sheetViews>
  <sheetFormatPr defaultColWidth="0.85546875" defaultRowHeight="15"/>
  <cols>
    <col min="1" max="16384" width="0.85546875" style="21" customWidth="1"/>
  </cols>
  <sheetData>
    <row r="1" s="14" customFormat="1" ht="12.75">
      <c r="BO1" s="14" t="s">
        <v>83</v>
      </c>
    </row>
    <row r="2" spans="67:102" s="14" customFormat="1" ht="40.5" customHeight="1">
      <c r="BO2" s="30" t="s">
        <v>1</v>
      </c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</row>
    <row r="3" s="14" customFormat="1" ht="5.25" customHeight="1"/>
    <row r="4" s="15" customFormat="1" ht="12">
      <c r="BO4" s="15" t="s">
        <v>27</v>
      </c>
    </row>
    <row r="5" s="15" customFormat="1" ht="12">
      <c r="BO5" s="15" t="s">
        <v>28</v>
      </c>
    </row>
    <row r="6" s="14" customFormat="1" ht="12.75"/>
    <row r="7" s="16" customFormat="1" ht="16.5">
      <c r="CX7" s="17" t="s">
        <v>3</v>
      </c>
    </row>
    <row r="8" s="16" customFormat="1" ht="21" customHeight="1"/>
    <row r="9" spans="1:102" s="18" customFormat="1" ht="17.25">
      <c r="A9" s="31" t="s">
        <v>84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19" customFormat="1" ht="39.75" customHeight="1">
      <c r="A10" s="32" t="s">
        <v>85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</row>
    <row r="11" s="24" customFormat="1" ht="15"/>
    <row r="12" s="16" customFormat="1" ht="16.5">
      <c r="CX12" s="17" t="s">
        <v>86</v>
      </c>
    </row>
    <row r="13" s="24" customFormat="1" ht="6" customHeight="1"/>
    <row r="14" spans="1:102" s="22" customFormat="1" ht="64.5" customHeight="1">
      <c r="A14" s="59" t="s">
        <v>87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0" t="s">
        <v>88</v>
      </c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0" t="s">
        <v>89</v>
      </c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</row>
    <row r="15" spans="1:102" s="23" customFormat="1" ht="36" customHeight="1">
      <c r="A15" s="62" t="s">
        <v>64</v>
      </c>
      <c r="B15" s="62"/>
      <c r="C15" s="62"/>
      <c r="D15" s="62"/>
      <c r="E15" s="62"/>
      <c r="F15" s="62"/>
      <c r="G15" s="62"/>
      <c r="H15" s="62"/>
      <c r="I15" s="64" t="s">
        <v>90</v>
      </c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5">
        <f>BJ40</f>
        <v>325.6</v>
      </c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>
        <f>CD40</f>
        <v>341.98</v>
      </c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6"/>
    </row>
    <row r="16" spans="1:102" s="23" customFormat="1" ht="21.75" customHeight="1">
      <c r="A16" s="66"/>
      <c r="B16" s="66"/>
      <c r="C16" s="66"/>
      <c r="D16" s="66"/>
      <c r="E16" s="66"/>
      <c r="F16" s="66"/>
      <c r="G16" s="66"/>
      <c r="H16" s="66"/>
      <c r="I16" s="87" t="s">
        <v>91</v>
      </c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90"/>
    </row>
    <row r="17" spans="1:102" s="23" customFormat="1" ht="21.75" customHeight="1">
      <c r="A17" s="66"/>
      <c r="B17" s="66"/>
      <c r="C17" s="66"/>
      <c r="D17" s="66"/>
      <c r="E17" s="66"/>
      <c r="F17" s="66"/>
      <c r="G17" s="66"/>
      <c r="H17" s="66"/>
      <c r="I17" s="74" t="s">
        <v>92</v>
      </c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90"/>
    </row>
    <row r="18" spans="1:102" s="23" customFormat="1" ht="21.75" customHeight="1">
      <c r="A18" s="66"/>
      <c r="B18" s="66"/>
      <c r="C18" s="66"/>
      <c r="D18" s="66"/>
      <c r="E18" s="66"/>
      <c r="F18" s="66"/>
      <c r="G18" s="66"/>
      <c r="H18" s="66"/>
      <c r="I18" s="74" t="s">
        <v>93</v>
      </c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90"/>
    </row>
    <row r="19" spans="1:102" s="23" customFormat="1" ht="21.75" customHeight="1">
      <c r="A19" s="66"/>
      <c r="B19" s="66"/>
      <c r="C19" s="66"/>
      <c r="D19" s="66"/>
      <c r="E19" s="66"/>
      <c r="F19" s="66"/>
      <c r="G19" s="66"/>
      <c r="H19" s="66"/>
      <c r="I19" s="74" t="s">
        <v>94</v>
      </c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89">
        <v>192.68</v>
      </c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>
        <v>202.32</v>
      </c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90"/>
    </row>
    <row r="20" spans="1:102" s="23" customFormat="1" ht="21.75" customHeight="1">
      <c r="A20" s="66"/>
      <c r="B20" s="66"/>
      <c r="C20" s="66"/>
      <c r="D20" s="66"/>
      <c r="E20" s="66"/>
      <c r="F20" s="66"/>
      <c r="G20" s="66"/>
      <c r="H20" s="66"/>
      <c r="I20" s="74" t="s">
        <v>95</v>
      </c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89">
        <v>58.19</v>
      </c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>
        <v>61.1</v>
      </c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90"/>
    </row>
    <row r="21" spans="1:102" s="23" customFormat="1" ht="21.75" customHeight="1">
      <c r="A21" s="66"/>
      <c r="B21" s="66"/>
      <c r="C21" s="66"/>
      <c r="D21" s="66"/>
      <c r="E21" s="66"/>
      <c r="F21" s="66"/>
      <c r="G21" s="66"/>
      <c r="H21" s="66"/>
      <c r="I21" s="74" t="s">
        <v>96</v>
      </c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68">
        <f>SUM(BJ23:CC25)</f>
        <v>71.67</v>
      </c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>
        <f>SUM(CD23:CX25)</f>
        <v>75.35000000000001</v>
      </c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70"/>
    </row>
    <row r="22" spans="1:102" s="23" customFormat="1" ht="21.75" customHeight="1">
      <c r="A22" s="66"/>
      <c r="B22" s="66"/>
      <c r="C22" s="66"/>
      <c r="D22" s="66"/>
      <c r="E22" s="66"/>
      <c r="F22" s="66"/>
      <c r="G22" s="66"/>
      <c r="H22" s="66"/>
      <c r="I22" s="74" t="s">
        <v>97</v>
      </c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90"/>
    </row>
    <row r="23" spans="1:102" s="23" customFormat="1" ht="36.75" customHeight="1">
      <c r="A23" s="66"/>
      <c r="B23" s="66"/>
      <c r="C23" s="66"/>
      <c r="D23" s="66"/>
      <c r="E23" s="66"/>
      <c r="F23" s="66"/>
      <c r="G23" s="66"/>
      <c r="H23" s="66"/>
      <c r="I23" s="92" t="s">
        <v>98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89">
        <v>67.73</v>
      </c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>
        <v>71.12</v>
      </c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90"/>
    </row>
    <row r="24" spans="1:102" s="23" customFormat="1" ht="54" customHeight="1">
      <c r="A24" s="66"/>
      <c r="B24" s="66"/>
      <c r="C24" s="66"/>
      <c r="D24" s="66"/>
      <c r="E24" s="66"/>
      <c r="F24" s="66"/>
      <c r="G24" s="66"/>
      <c r="H24" s="66"/>
      <c r="I24" s="92" t="s">
        <v>99</v>
      </c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89">
        <v>0.2</v>
      </c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>
        <v>0.2</v>
      </c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90"/>
    </row>
    <row r="25" spans="1:102" s="23" customFormat="1" ht="36.75" customHeight="1">
      <c r="A25" s="66"/>
      <c r="B25" s="66"/>
      <c r="C25" s="66"/>
      <c r="D25" s="66"/>
      <c r="E25" s="66"/>
      <c r="F25" s="66"/>
      <c r="G25" s="66"/>
      <c r="H25" s="66"/>
      <c r="I25" s="92" t="s">
        <v>100</v>
      </c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68">
        <f>SUM(BJ26:CC31)</f>
        <v>3.74</v>
      </c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>
        <f>SUM(CD27:CX31)</f>
        <v>4.03</v>
      </c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70"/>
    </row>
    <row r="26" spans="1:102" s="23" customFormat="1" ht="21.75" customHeight="1">
      <c r="A26" s="66"/>
      <c r="B26" s="66"/>
      <c r="C26" s="66"/>
      <c r="D26" s="66"/>
      <c r="E26" s="66"/>
      <c r="F26" s="66"/>
      <c r="G26" s="66"/>
      <c r="H26" s="66"/>
      <c r="I26" s="92" t="s">
        <v>91</v>
      </c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90"/>
    </row>
    <row r="27" spans="1:102" s="23" customFormat="1" ht="21.75" customHeight="1">
      <c r="A27" s="66"/>
      <c r="B27" s="66"/>
      <c r="C27" s="66"/>
      <c r="D27" s="66"/>
      <c r="E27" s="66"/>
      <c r="F27" s="66"/>
      <c r="G27" s="66"/>
      <c r="H27" s="66"/>
      <c r="I27" s="94" t="s">
        <v>101</v>
      </c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89">
        <v>0.96</v>
      </c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>
        <v>1.01</v>
      </c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90"/>
    </row>
    <row r="28" spans="1:102" s="23" customFormat="1" ht="36" customHeight="1">
      <c r="A28" s="66"/>
      <c r="B28" s="66"/>
      <c r="C28" s="66"/>
      <c r="D28" s="66"/>
      <c r="E28" s="66"/>
      <c r="F28" s="66"/>
      <c r="G28" s="66"/>
      <c r="H28" s="66"/>
      <c r="I28" s="94" t="s">
        <v>102</v>
      </c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89">
        <v>0.31</v>
      </c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>
        <v>0.32</v>
      </c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90"/>
    </row>
    <row r="29" spans="1:102" s="23" customFormat="1" ht="54" customHeight="1">
      <c r="A29" s="66"/>
      <c r="B29" s="66"/>
      <c r="C29" s="66"/>
      <c r="D29" s="66"/>
      <c r="E29" s="66"/>
      <c r="F29" s="66"/>
      <c r="G29" s="66"/>
      <c r="H29" s="66"/>
      <c r="I29" s="94" t="s">
        <v>103</v>
      </c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89">
        <v>0.29</v>
      </c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>
        <v>0.3</v>
      </c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90"/>
    </row>
    <row r="30" spans="1:102" s="23" customFormat="1" ht="22.5" customHeight="1">
      <c r="A30" s="66"/>
      <c r="B30" s="66"/>
      <c r="C30" s="66"/>
      <c r="D30" s="66"/>
      <c r="E30" s="66"/>
      <c r="F30" s="66"/>
      <c r="G30" s="66"/>
      <c r="H30" s="66"/>
      <c r="I30" s="94" t="s">
        <v>104</v>
      </c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90"/>
    </row>
    <row r="31" spans="1:102" s="23" customFormat="1" ht="36.75" customHeight="1">
      <c r="A31" s="66"/>
      <c r="B31" s="66"/>
      <c r="C31" s="66"/>
      <c r="D31" s="66"/>
      <c r="E31" s="66"/>
      <c r="F31" s="66"/>
      <c r="G31" s="66"/>
      <c r="H31" s="66"/>
      <c r="I31" s="94" t="s">
        <v>105</v>
      </c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89">
        <v>2.18</v>
      </c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>
        <v>2.4</v>
      </c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90"/>
    </row>
    <row r="32" spans="1:102" s="23" customFormat="1" ht="21.75" customHeight="1">
      <c r="A32" s="66"/>
      <c r="B32" s="66"/>
      <c r="C32" s="66"/>
      <c r="D32" s="66"/>
      <c r="E32" s="66"/>
      <c r="F32" s="66"/>
      <c r="G32" s="66"/>
      <c r="H32" s="66"/>
      <c r="I32" s="74" t="s">
        <v>106</v>
      </c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68">
        <f>SUM(BJ33:CC37)</f>
        <v>3.06</v>
      </c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>
        <f>SUM(CD33:CX37)</f>
        <v>3.21</v>
      </c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70"/>
    </row>
    <row r="33" spans="1:102" s="23" customFormat="1" ht="21.75" customHeight="1">
      <c r="A33" s="66"/>
      <c r="B33" s="66"/>
      <c r="C33" s="66"/>
      <c r="D33" s="66"/>
      <c r="E33" s="66"/>
      <c r="F33" s="66"/>
      <c r="G33" s="66"/>
      <c r="H33" s="66"/>
      <c r="I33" s="74" t="s">
        <v>91</v>
      </c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90"/>
    </row>
    <row r="34" spans="1:102" s="23" customFormat="1" ht="21.75" customHeight="1">
      <c r="A34" s="66"/>
      <c r="B34" s="66"/>
      <c r="C34" s="66"/>
      <c r="D34" s="66"/>
      <c r="E34" s="66"/>
      <c r="F34" s="66"/>
      <c r="G34" s="66"/>
      <c r="H34" s="66"/>
      <c r="I34" s="92" t="s">
        <v>107</v>
      </c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90"/>
    </row>
    <row r="35" spans="1:102" s="23" customFormat="1" ht="21.75" customHeight="1">
      <c r="A35" s="66"/>
      <c r="B35" s="66"/>
      <c r="C35" s="66"/>
      <c r="D35" s="66"/>
      <c r="E35" s="66"/>
      <c r="F35" s="66"/>
      <c r="G35" s="66"/>
      <c r="H35" s="66"/>
      <c r="I35" s="92" t="s">
        <v>108</v>
      </c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90"/>
    </row>
    <row r="36" spans="1:102" s="23" customFormat="1" ht="21.75" customHeight="1">
      <c r="A36" s="66"/>
      <c r="B36" s="66"/>
      <c r="C36" s="66"/>
      <c r="D36" s="66"/>
      <c r="E36" s="66"/>
      <c r="F36" s="66"/>
      <c r="G36" s="66"/>
      <c r="H36" s="66"/>
      <c r="I36" s="92" t="s">
        <v>109</v>
      </c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90"/>
    </row>
    <row r="37" spans="1:102" s="23" customFormat="1" ht="37.5" customHeight="1">
      <c r="A37" s="51"/>
      <c r="B37" s="51"/>
      <c r="C37" s="51"/>
      <c r="D37" s="51"/>
      <c r="E37" s="51"/>
      <c r="F37" s="51"/>
      <c r="G37" s="51"/>
      <c r="H37" s="51"/>
      <c r="I37" s="96" t="s">
        <v>110</v>
      </c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47">
        <v>3.06</v>
      </c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>
        <v>3.21</v>
      </c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98"/>
    </row>
    <row r="38" spans="1:102" s="23" customFormat="1" ht="101.25" customHeight="1">
      <c r="A38" s="43" t="s">
        <v>67</v>
      </c>
      <c r="B38" s="43"/>
      <c r="C38" s="43"/>
      <c r="D38" s="43"/>
      <c r="E38" s="43"/>
      <c r="F38" s="43"/>
      <c r="G38" s="43"/>
      <c r="H38" s="43"/>
      <c r="I38" s="45" t="s">
        <v>111</v>
      </c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100"/>
    </row>
    <row r="39" spans="1:102" s="23" customFormat="1" ht="24" customHeight="1">
      <c r="A39" s="43" t="s">
        <v>69</v>
      </c>
      <c r="B39" s="43"/>
      <c r="C39" s="43"/>
      <c r="D39" s="43"/>
      <c r="E39" s="43"/>
      <c r="F39" s="43"/>
      <c r="G39" s="43"/>
      <c r="H39" s="43"/>
      <c r="I39" s="45" t="s">
        <v>112</v>
      </c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100"/>
    </row>
    <row r="40" spans="1:102" s="23" customFormat="1" ht="39.75" customHeight="1">
      <c r="A40" s="51"/>
      <c r="B40" s="51"/>
      <c r="C40" s="51"/>
      <c r="D40" s="51"/>
      <c r="E40" s="51"/>
      <c r="F40" s="51"/>
      <c r="G40" s="51"/>
      <c r="H40" s="51"/>
      <c r="I40" s="53" t="s">
        <v>113</v>
      </c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77">
        <f>BJ19+BJ20+BJ21+BJ32</f>
        <v>325.6</v>
      </c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>
        <f>CD19+CD20+CD21+CD32</f>
        <v>341.98</v>
      </c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81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X15"/>
  <sheetViews>
    <sheetView zoomScalePageLayoutView="0" workbookViewId="0" topLeftCell="A7">
      <selection activeCell="FX13" sqref="FX13"/>
    </sheetView>
  </sheetViews>
  <sheetFormatPr defaultColWidth="0.85546875" defaultRowHeight="15"/>
  <cols>
    <col min="1" max="16384" width="0.85546875" style="21" customWidth="1"/>
  </cols>
  <sheetData>
    <row r="1" s="14" customFormat="1" ht="12.75">
      <c r="BO1" s="14" t="s">
        <v>114</v>
      </c>
    </row>
    <row r="2" spans="67:102" s="14" customFormat="1" ht="41.25" customHeight="1">
      <c r="BO2" s="30" t="s">
        <v>1</v>
      </c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</row>
    <row r="3" s="14" customFormat="1" ht="5.25" customHeight="1"/>
    <row r="4" s="15" customFormat="1" ht="12">
      <c r="BO4" s="15" t="s">
        <v>27</v>
      </c>
    </row>
    <row r="5" s="15" customFormat="1" ht="12">
      <c r="BO5" s="15" t="s">
        <v>28</v>
      </c>
    </row>
    <row r="6" s="14" customFormat="1" ht="12.75"/>
    <row r="7" s="16" customFormat="1" ht="16.5">
      <c r="CX7" s="17" t="s">
        <v>3</v>
      </c>
    </row>
    <row r="8" s="16" customFormat="1" ht="39" customHeight="1"/>
    <row r="9" spans="1:102" s="18" customFormat="1" ht="17.25">
      <c r="A9" s="31" t="s">
        <v>115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19" customFormat="1" ht="41.25" customHeight="1">
      <c r="A10" s="32" t="s">
        <v>116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</row>
    <row r="11" s="16" customFormat="1" ht="16.5"/>
    <row r="12" spans="1:102" s="22" customFormat="1" ht="66" customHeight="1">
      <c r="A12" s="59" t="s">
        <v>117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0" t="s">
        <v>118</v>
      </c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0" t="s">
        <v>119</v>
      </c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23" customFormat="1" ht="51.75" customHeight="1">
      <c r="A13" s="51" t="s">
        <v>64</v>
      </c>
      <c r="B13" s="51"/>
      <c r="C13" s="51"/>
      <c r="D13" s="51"/>
      <c r="E13" s="51"/>
      <c r="F13" s="51"/>
      <c r="G13" s="51"/>
      <c r="H13" s="52" t="s">
        <v>120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3"/>
      <c r="AN13" s="71">
        <v>0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>
        <v>0</v>
      </c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102"/>
    </row>
    <row r="14" spans="1:102" s="23" customFormat="1" ht="129" customHeight="1">
      <c r="A14" s="43" t="s">
        <v>67</v>
      </c>
      <c r="B14" s="43"/>
      <c r="C14" s="43"/>
      <c r="D14" s="43"/>
      <c r="E14" s="43"/>
      <c r="F14" s="43"/>
      <c r="G14" s="43"/>
      <c r="H14" s="44" t="s">
        <v>121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5"/>
      <c r="AN14" s="78">
        <v>0</v>
      </c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>
        <v>0</v>
      </c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54"/>
    </row>
    <row r="15" spans="1:102" s="23" customFormat="1" ht="65.25" customHeight="1">
      <c r="A15" s="43" t="s">
        <v>69</v>
      </c>
      <c r="B15" s="43"/>
      <c r="C15" s="43"/>
      <c r="D15" s="43"/>
      <c r="E15" s="43"/>
      <c r="F15" s="43"/>
      <c r="G15" s="43"/>
      <c r="H15" s="44" t="s">
        <v>122</v>
      </c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5"/>
      <c r="AN15" s="78">
        <v>0</v>
      </c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>
        <v>0</v>
      </c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54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X20"/>
  <sheetViews>
    <sheetView zoomScalePageLayoutView="0" workbookViewId="0" topLeftCell="A19">
      <selection activeCell="DF13" sqref="DF13"/>
    </sheetView>
  </sheetViews>
  <sheetFormatPr defaultColWidth="0.85546875" defaultRowHeight="15"/>
  <cols>
    <col min="1" max="16384" width="0.85546875" style="21" customWidth="1"/>
  </cols>
  <sheetData>
    <row r="1" s="14" customFormat="1" ht="12.75">
      <c r="BO1" s="14" t="s">
        <v>123</v>
      </c>
    </row>
    <row r="2" spans="67:102" s="14" customFormat="1" ht="41.25" customHeight="1">
      <c r="BO2" s="30" t="s">
        <v>1</v>
      </c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</row>
    <row r="3" s="14" customFormat="1" ht="5.25" customHeight="1"/>
    <row r="4" s="15" customFormat="1" ht="12">
      <c r="BO4" s="15" t="s">
        <v>27</v>
      </c>
    </row>
    <row r="5" s="15" customFormat="1" ht="12">
      <c r="BO5" s="15" t="s">
        <v>28</v>
      </c>
    </row>
    <row r="6" s="14" customFormat="1" ht="12.75"/>
    <row r="7" s="16" customFormat="1" ht="16.5">
      <c r="CX7" s="17" t="s">
        <v>3</v>
      </c>
    </row>
    <row r="8" s="16" customFormat="1" ht="36" customHeight="1"/>
    <row r="9" spans="1:102" s="18" customFormat="1" ht="17.25">
      <c r="A9" s="31" t="s">
        <v>115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19" customFormat="1" ht="59.25" customHeight="1">
      <c r="A10" s="32" t="s">
        <v>124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</row>
    <row r="11" s="16" customFormat="1" ht="16.5"/>
    <row r="12" spans="1:102" s="22" customFormat="1" ht="176.25" customHeight="1">
      <c r="A12" s="59" t="s">
        <v>117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0" t="s">
        <v>125</v>
      </c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0" t="s">
        <v>126</v>
      </c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0" t="s">
        <v>127</v>
      </c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23" customFormat="1" ht="55.5" customHeight="1">
      <c r="A13" s="66" t="s">
        <v>64</v>
      </c>
      <c r="B13" s="66"/>
      <c r="C13" s="66"/>
      <c r="D13" s="66"/>
      <c r="E13" s="66"/>
      <c r="F13" s="66"/>
      <c r="G13" s="66"/>
      <c r="H13" s="103" t="s">
        <v>128</v>
      </c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87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79"/>
    </row>
    <row r="14" spans="1:102" s="23" customFormat="1" ht="23.25" customHeight="1">
      <c r="A14" s="66"/>
      <c r="B14" s="66"/>
      <c r="C14" s="66"/>
      <c r="D14" s="66"/>
      <c r="E14" s="66"/>
      <c r="F14" s="66"/>
      <c r="G14" s="66"/>
      <c r="H14" s="104" t="s">
        <v>129</v>
      </c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5"/>
      <c r="AH14" s="69">
        <v>0</v>
      </c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>
        <v>0</v>
      </c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>
        <v>0</v>
      </c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</row>
    <row r="15" spans="1:102" s="23" customFormat="1" ht="23.25" customHeight="1">
      <c r="A15" s="66"/>
      <c r="B15" s="66"/>
      <c r="C15" s="66"/>
      <c r="D15" s="66"/>
      <c r="E15" s="66"/>
      <c r="F15" s="66"/>
      <c r="G15" s="66"/>
      <c r="H15" s="104" t="s">
        <v>130</v>
      </c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5"/>
      <c r="AH15" s="69">
        <v>0</v>
      </c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>
        <v>0</v>
      </c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>
        <v>0</v>
      </c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</row>
    <row r="16" spans="1:102" s="23" customFormat="1" ht="23.25" customHeight="1">
      <c r="A16" s="51"/>
      <c r="B16" s="51"/>
      <c r="C16" s="51"/>
      <c r="D16" s="51"/>
      <c r="E16" s="51"/>
      <c r="F16" s="51"/>
      <c r="G16" s="51"/>
      <c r="H16" s="106" t="s">
        <v>131</v>
      </c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7"/>
      <c r="AH16" s="46">
        <v>0</v>
      </c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>
        <v>0</v>
      </c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>
        <v>0</v>
      </c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</row>
    <row r="17" spans="1:102" s="23" customFormat="1" ht="55.5" customHeight="1">
      <c r="A17" s="66" t="s">
        <v>67</v>
      </c>
      <c r="B17" s="66"/>
      <c r="C17" s="66"/>
      <c r="D17" s="66"/>
      <c r="E17" s="66"/>
      <c r="F17" s="66"/>
      <c r="G17" s="66"/>
      <c r="H17" s="103" t="s">
        <v>132</v>
      </c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87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</row>
    <row r="18" spans="1:102" s="23" customFormat="1" ht="23.25" customHeight="1">
      <c r="A18" s="66"/>
      <c r="B18" s="66"/>
      <c r="C18" s="66"/>
      <c r="D18" s="66"/>
      <c r="E18" s="66"/>
      <c r="F18" s="66"/>
      <c r="G18" s="66"/>
      <c r="H18" s="104" t="s">
        <v>129</v>
      </c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5"/>
      <c r="AH18" s="69">
        <v>0</v>
      </c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>
        <v>0</v>
      </c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>
        <v>0</v>
      </c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</row>
    <row r="19" spans="1:102" s="23" customFormat="1" ht="23.25" customHeight="1">
      <c r="A19" s="66"/>
      <c r="B19" s="66"/>
      <c r="C19" s="66"/>
      <c r="D19" s="66"/>
      <c r="E19" s="66"/>
      <c r="F19" s="66"/>
      <c r="G19" s="66"/>
      <c r="H19" s="104" t="s">
        <v>130</v>
      </c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5"/>
      <c r="AH19" s="69">
        <v>0</v>
      </c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>
        <v>0</v>
      </c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>
        <v>0</v>
      </c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</row>
    <row r="20" spans="1:102" s="23" customFormat="1" ht="23.25" customHeight="1">
      <c r="A20" s="51"/>
      <c r="B20" s="51"/>
      <c r="C20" s="51"/>
      <c r="D20" s="51"/>
      <c r="E20" s="51"/>
      <c r="F20" s="51"/>
      <c r="G20" s="51"/>
      <c r="H20" s="106" t="s">
        <v>131</v>
      </c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7"/>
      <c r="AH20" s="46">
        <v>0</v>
      </c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>
        <v>0</v>
      </c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>
        <v>0</v>
      </c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Y32"/>
  <sheetViews>
    <sheetView zoomScalePageLayoutView="0" workbookViewId="0" topLeftCell="A1">
      <selection activeCell="CP21" sqref="CP21:CX21"/>
    </sheetView>
  </sheetViews>
  <sheetFormatPr defaultColWidth="0.85546875" defaultRowHeight="15"/>
  <cols>
    <col min="1" max="16384" width="0.85546875" style="21" customWidth="1"/>
  </cols>
  <sheetData>
    <row r="1" s="14" customFormat="1" ht="12.75">
      <c r="BN1" s="14" t="s">
        <v>133</v>
      </c>
    </row>
    <row r="2" spans="66:102" s="14" customFormat="1" ht="41.25" customHeight="1">
      <c r="BN2" s="30" t="s">
        <v>1</v>
      </c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</row>
    <row r="3" s="14" customFormat="1" ht="5.25" customHeight="1"/>
    <row r="4" s="15" customFormat="1" ht="12">
      <c r="BN4" s="15" t="s">
        <v>27</v>
      </c>
    </row>
    <row r="5" s="15" customFormat="1" ht="12">
      <c r="BN5" s="15" t="s">
        <v>28</v>
      </c>
    </row>
    <row r="6" s="14" customFormat="1" ht="12.75"/>
    <row r="7" s="16" customFormat="1" ht="16.5">
      <c r="CX7" s="17" t="s">
        <v>3</v>
      </c>
    </row>
    <row r="8" s="16" customFormat="1" ht="26.25" customHeight="1"/>
    <row r="9" spans="1:102" s="18" customFormat="1" ht="17.25">
      <c r="A9" s="31" t="s">
        <v>134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19" customFormat="1" ht="39.75" customHeight="1">
      <c r="A10" s="32" t="s">
        <v>135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</row>
    <row r="11" ht="18.75" customHeight="1"/>
    <row r="12" spans="1:102" s="25" customFormat="1" ht="27.75" customHeight="1">
      <c r="A12" s="108" t="s">
        <v>136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9"/>
      <c r="V12" s="112" t="s">
        <v>137</v>
      </c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4"/>
      <c r="AW12" s="112" t="s">
        <v>138</v>
      </c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4"/>
      <c r="BX12" s="112" t="s">
        <v>139</v>
      </c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</row>
    <row r="13" spans="1:102" s="25" customFormat="1" ht="35.2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1"/>
      <c r="V13" s="115" t="s">
        <v>129</v>
      </c>
      <c r="W13" s="115"/>
      <c r="X13" s="115"/>
      <c r="Y13" s="115"/>
      <c r="Z13" s="115"/>
      <c r="AA13" s="115"/>
      <c r="AB13" s="115"/>
      <c r="AC13" s="115"/>
      <c r="AD13" s="115"/>
      <c r="AE13" s="115" t="s">
        <v>130</v>
      </c>
      <c r="AF13" s="115"/>
      <c r="AG13" s="115"/>
      <c r="AH13" s="115"/>
      <c r="AI13" s="115"/>
      <c r="AJ13" s="115"/>
      <c r="AK13" s="115"/>
      <c r="AL13" s="115"/>
      <c r="AM13" s="115"/>
      <c r="AN13" s="115" t="s">
        <v>140</v>
      </c>
      <c r="AO13" s="115"/>
      <c r="AP13" s="115"/>
      <c r="AQ13" s="115"/>
      <c r="AR13" s="115"/>
      <c r="AS13" s="115"/>
      <c r="AT13" s="115"/>
      <c r="AU13" s="115"/>
      <c r="AV13" s="115"/>
      <c r="AW13" s="115" t="s">
        <v>129</v>
      </c>
      <c r="AX13" s="115"/>
      <c r="AY13" s="115"/>
      <c r="AZ13" s="115"/>
      <c r="BA13" s="115"/>
      <c r="BB13" s="115"/>
      <c r="BC13" s="115"/>
      <c r="BD13" s="115"/>
      <c r="BE13" s="115"/>
      <c r="BF13" s="115" t="s">
        <v>130</v>
      </c>
      <c r="BG13" s="115"/>
      <c r="BH13" s="115"/>
      <c r="BI13" s="115"/>
      <c r="BJ13" s="115"/>
      <c r="BK13" s="115"/>
      <c r="BL13" s="115"/>
      <c r="BM13" s="115"/>
      <c r="BN13" s="115"/>
      <c r="BO13" s="115" t="s">
        <v>140</v>
      </c>
      <c r="BP13" s="115"/>
      <c r="BQ13" s="115"/>
      <c r="BR13" s="115"/>
      <c r="BS13" s="115"/>
      <c r="BT13" s="115"/>
      <c r="BU13" s="115"/>
      <c r="BV13" s="115"/>
      <c r="BW13" s="115"/>
      <c r="BX13" s="115" t="s">
        <v>129</v>
      </c>
      <c r="BY13" s="115"/>
      <c r="BZ13" s="115"/>
      <c r="CA13" s="115"/>
      <c r="CB13" s="115"/>
      <c r="CC13" s="115"/>
      <c r="CD13" s="115"/>
      <c r="CE13" s="115"/>
      <c r="CF13" s="115"/>
      <c r="CG13" s="115" t="s">
        <v>130</v>
      </c>
      <c r="CH13" s="115"/>
      <c r="CI13" s="115"/>
      <c r="CJ13" s="115"/>
      <c r="CK13" s="115"/>
      <c r="CL13" s="115"/>
      <c r="CM13" s="115"/>
      <c r="CN13" s="115"/>
      <c r="CO13" s="115"/>
      <c r="CP13" s="115" t="s">
        <v>140</v>
      </c>
      <c r="CQ13" s="115"/>
      <c r="CR13" s="115"/>
      <c r="CS13" s="115"/>
      <c r="CT13" s="115"/>
      <c r="CU13" s="115"/>
      <c r="CV13" s="115"/>
      <c r="CW13" s="115"/>
      <c r="CX13" s="112"/>
    </row>
    <row r="14" spans="1:102" s="26" customFormat="1" ht="33" customHeight="1">
      <c r="A14" s="116" t="s">
        <v>64</v>
      </c>
      <c r="B14" s="117"/>
      <c r="C14" s="117"/>
      <c r="D14" s="117"/>
      <c r="E14" s="117"/>
      <c r="F14" s="118"/>
      <c r="G14" s="119" t="s">
        <v>141</v>
      </c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17">
        <v>16</v>
      </c>
      <c r="W14" s="117"/>
      <c r="X14" s="117"/>
      <c r="Y14" s="117"/>
      <c r="Z14" s="117"/>
      <c r="AA14" s="117"/>
      <c r="AB14" s="117"/>
      <c r="AC14" s="117"/>
      <c r="AD14" s="117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>
        <v>198</v>
      </c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>
        <v>7.3</v>
      </c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2"/>
    </row>
    <row r="15" spans="1:102" s="26" customFormat="1" ht="19.5" customHeight="1">
      <c r="A15" s="123"/>
      <c r="B15" s="124"/>
      <c r="C15" s="124"/>
      <c r="D15" s="124"/>
      <c r="E15" s="124"/>
      <c r="F15" s="125"/>
      <c r="G15" s="126" t="s">
        <v>142</v>
      </c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5"/>
    </row>
    <row r="16" spans="1:102" s="26" customFormat="1" ht="33" customHeight="1">
      <c r="A16" s="128"/>
      <c r="B16" s="129"/>
      <c r="C16" s="129"/>
      <c r="D16" s="129"/>
      <c r="E16" s="129"/>
      <c r="F16" s="130"/>
      <c r="G16" s="131" t="s">
        <v>143</v>
      </c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30"/>
    </row>
    <row r="17" spans="1:102" s="26" customFormat="1" ht="33" customHeight="1">
      <c r="A17" s="116" t="s">
        <v>67</v>
      </c>
      <c r="B17" s="117"/>
      <c r="C17" s="117"/>
      <c r="D17" s="117"/>
      <c r="E17" s="117"/>
      <c r="F17" s="118"/>
      <c r="G17" s="119" t="s">
        <v>144</v>
      </c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1">
        <v>10</v>
      </c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>
        <v>771.6</v>
      </c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>
        <v>147.3</v>
      </c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33"/>
      <c r="CQ17" s="133"/>
      <c r="CR17" s="133"/>
      <c r="CS17" s="133"/>
      <c r="CT17" s="133"/>
      <c r="CU17" s="133"/>
      <c r="CV17" s="133"/>
      <c r="CW17" s="133"/>
      <c r="CX17" s="134"/>
    </row>
    <row r="18" spans="1:102" s="26" customFormat="1" ht="19.5" customHeight="1">
      <c r="A18" s="123"/>
      <c r="B18" s="124"/>
      <c r="C18" s="124"/>
      <c r="D18" s="124"/>
      <c r="E18" s="124"/>
      <c r="F18" s="125"/>
      <c r="G18" s="126" t="s">
        <v>142</v>
      </c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5"/>
    </row>
    <row r="19" spans="1:102" s="26" customFormat="1" ht="33" customHeight="1">
      <c r="A19" s="128"/>
      <c r="B19" s="129"/>
      <c r="C19" s="129"/>
      <c r="D19" s="129"/>
      <c r="E19" s="129"/>
      <c r="F19" s="130"/>
      <c r="G19" s="131" t="s">
        <v>145</v>
      </c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30"/>
    </row>
    <row r="20" spans="1:102" s="26" customFormat="1" ht="45" customHeight="1">
      <c r="A20" s="116" t="s">
        <v>69</v>
      </c>
      <c r="B20" s="117"/>
      <c r="C20" s="117"/>
      <c r="D20" s="117"/>
      <c r="E20" s="117"/>
      <c r="F20" s="118"/>
      <c r="G20" s="119" t="s">
        <v>146</v>
      </c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1">
        <v>2</v>
      </c>
      <c r="W20" s="121"/>
      <c r="X20" s="121"/>
      <c r="Y20" s="121"/>
      <c r="Z20" s="121"/>
      <c r="AA20" s="121"/>
      <c r="AB20" s="121"/>
      <c r="AC20" s="121"/>
      <c r="AD20" s="121"/>
      <c r="AE20" s="121">
        <v>2</v>
      </c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>
        <v>450</v>
      </c>
      <c r="AX20" s="121"/>
      <c r="AY20" s="121"/>
      <c r="AZ20" s="121"/>
      <c r="BA20" s="121"/>
      <c r="BB20" s="121"/>
      <c r="BC20" s="121"/>
      <c r="BD20" s="121"/>
      <c r="BE20" s="121"/>
      <c r="BF20" s="121">
        <v>480</v>
      </c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>
        <v>36.8</v>
      </c>
      <c r="BY20" s="121"/>
      <c r="BZ20" s="121"/>
      <c r="CA20" s="121"/>
      <c r="CB20" s="121"/>
      <c r="CC20" s="121"/>
      <c r="CD20" s="121"/>
      <c r="CE20" s="121"/>
      <c r="CF20" s="121"/>
      <c r="CG20" s="121">
        <v>24.5</v>
      </c>
      <c r="CH20" s="121"/>
      <c r="CI20" s="121"/>
      <c r="CJ20" s="121"/>
      <c r="CK20" s="121"/>
      <c r="CL20" s="121"/>
      <c r="CM20" s="121"/>
      <c r="CN20" s="121"/>
      <c r="CO20" s="121"/>
      <c r="CP20" s="133"/>
      <c r="CQ20" s="133"/>
      <c r="CR20" s="133"/>
      <c r="CS20" s="133"/>
      <c r="CT20" s="133"/>
      <c r="CU20" s="133"/>
      <c r="CV20" s="133"/>
      <c r="CW20" s="133"/>
      <c r="CX20" s="134"/>
    </row>
    <row r="21" spans="1:102" s="26" customFormat="1" ht="19.5" customHeight="1">
      <c r="A21" s="123"/>
      <c r="B21" s="124"/>
      <c r="C21" s="124"/>
      <c r="D21" s="124"/>
      <c r="E21" s="124"/>
      <c r="F21" s="125"/>
      <c r="G21" s="126" t="s">
        <v>142</v>
      </c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5"/>
    </row>
    <row r="22" spans="1:102" s="26" customFormat="1" ht="45" customHeight="1">
      <c r="A22" s="128"/>
      <c r="B22" s="129"/>
      <c r="C22" s="129"/>
      <c r="D22" s="129"/>
      <c r="E22" s="129"/>
      <c r="F22" s="130"/>
      <c r="G22" s="131" t="s">
        <v>147</v>
      </c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30"/>
    </row>
    <row r="23" spans="1:102" s="26" customFormat="1" ht="45" customHeight="1">
      <c r="A23" s="116" t="s">
        <v>76</v>
      </c>
      <c r="B23" s="117"/>
      <c r="C23" s="117"/>
      <c r="D23" s="117"/>
      <c r="E23" s="117"/>
      <c r="F23" s="118"/>
      <c r="G23" s="119" t="s">
        <v>148</v>
      </c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17"/>
      <c r="W23" s="117"/>
      <c r="X23" s="117"/>
      <c r="Y23" s="117"/>
      <c r="Z23" s="117"/>
      <c r="AA23" s="117"/>
      <c r="AB23" s="117"/>
      <c r="AC23" s="117"/>
      <c r="AD23" s="117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2"/>
    </row>
    <row r="24" spans="1:102" s="26" customFormat="1" ht="19.5" customHeight="1">
      <c r="A24" s="123"/>
      <c r="B24" s="124"/>
      <c r="C24" s="124"/>
      <c r="D24" s="124"/>
      <c r="E24" s="124"/>
      <c r="F24" s="125"/>
      <c r="G24" s="126" t="s">
        <v>142</v>
      </c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5"/>
    </row>
    <row r="25" spans="1:102" s="26" customFormat="1" ht="45" customHeight="1">
      <c r="A25" s="128"/>
      <c r="B25" s="129"/>
      <c r="C25" s="129"/>
      <c r="D25" s="129"/>
      <c r="E25" s="129"/>
      <c r="F25" s="130"/>
      <c r="G25" s="131" t="s">
        <v>147</v>
      </c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30"/>
    </row>
    <row r="26" spans="1:102" s="26" customFormat="1" ht="33" customHeight="1">
      <c r="A26" s="116" t="s">
        <v>78</v>
      </c>
      <c r="B26" s="117"/>
      <c r="C26" s="117"/>
      <c r="D26" s="117"/>
      <c r="E26" s="117"/>
      <c r="F26" s="118"/>
      <c r="G26" s="119" t="s">
        <v>149</v>
      </c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17"/>
      <c r="W26" s="117"/>
      <c r="X26" s="117"/>
      <c r="Y26" s="117"/>
      <c r="Z26" s="117"/>
      <c r="AA26" s="117"/>
      <c r="AB26" s="117"/>
      <c r="AC26" s="117"/>
      <c r="AD26" s="117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2"/>
    </row>
    <row r="27" spans="1:102" s="26" customFormat="1" ht="19.5" customHeight="1">
      <c r="A27" s="123"/>
      <c r="B27" s="124"/>
      <c r="C27" s="124"/>
      <c r="D27" s="124"/>
      <c r="E27" s="124"/>
      <c r="F27" s="125"/>
      <c r="G27" s="126" t="s">
        <v>142</v>
      </c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5"/>
    </row>
    <row r="28" spans="1:102" s="26" customFormat="1" ht="45" customHeight="1">
      <c r="A28" s="128"/>
      <c r="B28" s="129"/>
      <c r="C28" s="129"/>
      <c r="D28" s="129"/>
      <c r="E28" s="129"/>
      <c r="F28" s="130"/>
      <c r="G28" s="131" t="s">
        <v>147</v>
      </c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30"/>
    </row>
    <row r="29" spans="1:103" s="26" customFormat="1" ht="33" customHeight="1">
      <c r="A29" s="135" t="s">
        <v>80</v>
      </c>
      <c r="B29" s="136"/>
      <c r="C29" s="136"/>
      <c r="D29" s="136"/>
      <c r="E29" s="136"/>
      <c r="F29" s="137"/>
      <c r="G29" s="138" t="s">
        <v>150</v>
      </c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6"/>
      <c r="W29" s="136"/>
      <c r="X29" s="136"/>
      <c r="Y29" s="136"/>
      <c r="Z29" s="136"/>
      <c r="AA29" s="136"/>
      <c r="AB29" s="136"/>
      <c r="AC29" s="136"/>
      <c r="AD29" s="136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2"/>
      <c r="CY29" s="27"/>
    </row>
    <row r="30" ht="4.5" customHeight="1"/>
    <row r="31" spans="1:102" ht="30" customHeight="1">
      <c r="A31" s="57" t="s">
        <v>151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</row>
    <row r="32" spans="1:102" ht="106.5" customHeight="1">
      <c r="A32" s="141" t="s">
        <v>152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zoomScalePageLayoutView="0" workbookViewId="0" topLeftCell="A1">
      <selection activeCell="Y2" sqref="Y2"/>
    </sheetView>
  </sheetViews>
  <sheetFormatPr defaultColWidth="0.85546875" defaultRowHeight="15"/>
  <cols>
    <col min="1" max="16384" width="0.85546875" style="21" customWidth="1"/>
  </cols>
  <sheetData>
    <row r="1" s="14" customFormat="1" ht="12.75">
      <c r="BO1" s="14" t="s">
        <v>153</v>
      </c>
    </row>
    <row r="2" spans="67:102" s="14" customFormat="1" ht="39.75" customHeight="1">
      <c r="BO2" s="30" t="s">
        <v>1</v>
      </c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</row>
    <row r="3" s="14" customFormat="1" ht="5.25" customHeight="1"/>
    <row r="4" s="15" customFormat="1" ht="12">
      <c r="BO4" s="15" t="s">
        <v>27</v>
      </c>
    </row>
    <row r="5" s="15" customFormat="1" ht="12">
      <c r="BO5" s="15" t="s">
        <v>28</v>
      </c>
    </row>
    <row r="6" s="14" customFormat="1" ht="12.75"/>
    <row r="7" s="16" customFormat="1" ht="16.5">
      <c r="CX7" s="17" t="s">
        <v>3</v>
      </c>
    </row>
    <row r="8" s="16" customFormat="1" ht="15" customHeight="1"/>
    <row r="9" spans="1:102" s="18" customFormat="1" ht="18.75" customHeight="1">
      <c r="A9" s="143" t="s">
        <v>134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</row>
    <row r="10" spans="1:102" s="19" customFormat="1" ht="36.75" customHeight="1">
      <c r="A10" s="144" t="s">
        <v>154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</row>
    <row r="11" ht="12" customHeight="1"/>
    <row r="12" spans="1:102" s="22" customFormat="1" ht="33.75" customHeight="1">
      <c r="A12" s="145" t="s">
        <v>155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36"/>
      <c r="AI12" s="40" t="s">
        <v>156</v>
      </c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59"/>
      <c r="BQ12" s="40" t="s">
        <v>138</v>
      </c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22" customFormat="1" ht="33.75" customHeight="1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38"/>
      <c r="AI13" s="42" t="s">
        <v>129</v>
      </c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 t="s">
        <v>130</v>
      </c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 t="s">
        <v>140</v>
      </c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 t="s">
        <v>129</v>
      </c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 t="s">
        <v>130</v>
      </c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 t="s">
        <v>140</v>
      </c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0"/>
    </row>
    <row r="14" spans="1:102" s="23" customFormat="1" ht="16.5" customHeight="1">
      <c r="A14" s="62" t="s">
        <v>64</v>
      </c>
      <c r="B14" s="62"/>
      <c r="C14" s="62"/>
      <c r="D14" s="62"/>
      <c r="E14" s="62"/>
      <c r="F14" s="62"/>
      <c r="G14" s="64" t="s">
        <v>141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65">
        <v>21</v>
      </c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 t="s">
        <v>160</v>
      </c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 t="s">
        <v>160</v>
      </c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>
        <v>268</v>
      </c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 t="s">
        <v>160</v>
      </c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 t="s">
        <v>160</v>
      </c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72"/>
    </row>
    <row r="15" spans="1:102" s="23" customFormat="1" ht="16.5" customHeight="1">
      <c r="A15" s="66"/>
      <c r="B15" s="66"/>
      <c r="C15" s="66"/>
      <c r="D15" s="66"/>
      <c r="E15" s="66"/>
      <c r="F15" s="66"/>
      <c r="G15" s="74" t="s">
        <v>142</v>
      </c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79"/>
    </row>
    <row r="16" spans="1:102" s="23" customFormat="1" ht="16.5" customHeight="1">
      <c r="A16" s="51"/>
      <c r="B16" s="51"/>
      <c r="C16" s="51"/>
      <c r="D16" s="51"/>
      <c r="E16" s="51"/>
      <c r="F16" s="51"/>
      <c r="G16" s="76" t="s">
        <v>143</v>
      </c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82"/>
    </row>
    <row r="17" spans="1:102" s="23" customFormat="1" ht="33.75" customHeight="1">
      <c r="A17" s="62" t="s">
        <v>67</v>
      </c>
      <c r="B17" s="62"/>
      <c r="C17" s="62"/>
      <c r="D17" s="62"/>
      <c r="E17" s="62"/>
      <c r="F17" s="62"/>
      <c r="G17" s="64" t="s">
        <v>157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65">
        <v>13</v>
      </c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 t="s">
        <v>160</v>
      </c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 t="s">
        <v>160</v>
      </c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>
        <v>966.6</v>
      </c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 t="s">
        <v>160</v>
      </c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 t="s">
        <v>160</v>
      </c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72"/>
    </row>
    <row r="18" spans="1:102" s="23" customFormat="1" ht="16.5" customHeight="1">
      <c r="A18" s="66"/>
      <c r="B18" s="66"/>
      <c r="C18" s="66"/>
      <c r="D18" s="66"/>
      <c r="E18" s="66"/>
      <c r="F18" s="66"/>
      <c r="G18" s="74" t="s">
        <v>142</v>
      </c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79"/>
    </row>
    <row r="19" spans="1:102" s="23" customFormat="1" ht="16.5" customHeight="1">
      <c r="A19" s="51"/>
      <c r="B19" s="51"/>
      <c r="C19" s="51"/>
      <c r="D19" s="51"/>
      <c r="E19" s="51"/>
      <c r="F19" s="51"/>
      <c r="G19" s="76" t="s">
        <v>145</v>
      </c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82"/>
    </row>
    <row r="20" spans="1:102" s="23" customFormat="1" ht="33.75" customHeight="1">
      <c r="A20" s="62" t="s">
        <v>69</v>
      </c>
      <c r="B20" s="62"/>
      <c r="C20" s="62"/>
      <c r="D20" s="62"/>
      <c r="E20" s="62"/>
      <c r="F20" s="62"/>
      <c r="G20" s="64" t="s">
        <v>146</v>
      </c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65">
        <v>6</v>
      </c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>
        <v>3</v>
      </c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 t="s">
        <v>160</v>
      </c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>
        <v>1620</v>
      </c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>
        <v>541</v>
      </c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 t="s">
        <v>160</v>
      </c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72"/>
    </row>
    <row r="21" spans="1:102" s="23" customFormat="1" ht="16.5" customHeight="1">
      <c r="A21" s="66"/>
      <c r="B21" s="66"/>
      <c r="C21" s="66"/>
      <c r="D21" s="66"/>
      <c r="E21" s="66"/>
      <c r="F21" s="66"/>
      <c r="G21" s="74" t="s">
        <v>142</v>
      </c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79"/>
    </row>
    <row r="22" spans="1:102" s="23" customFormat="1" ht="33.75" customHeight="1">
      <c r="A22" s="51"/>
      <c r="B22" s="51"/>
      <c r="C22" s="51"/>
      <c r="D22" s="51"/>
      <c r="E22" s="51"/>
      <c r="F22" s="51"/>
      <c r="G22" s="76" t="s">
        <v>158</v>
      </c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82"/>
    </row>
    <row r="23" spans="1:102" s="23" customFormat="1" ht="33.75" customHeight="1">
      <c r="A23" s="62" t="s">
        <v>76</v>
      </c>
      <c r="B23" s="62"/>
      <c r="C23" s="62"/>
      <c r="D23" s="62"/>
      <c r="E23" s="62"/>
      <c r="F23" s="62"/>
      <c r="G23" s="64" t="s">
        <v>148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65" t="s">
        <v>160</v>
      </c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 t="s">
        <v>160</v>
      </c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 t="s">
        <v>160</v>
      </c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 t="s">
        <v>160</v>
      </c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 t="s">
        <v>160</v>
      </c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 t="s">
        <v>160</v>
      </c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72"/>
    </row>
    <row r="24" spans="1:102" s="23" customFormat="1" ht="16.5" customHeight="1">
      <c r="A24" s="66"/>
      <c r="B24" s="66"/>
      <c r="C24" s="66"/>
      <c r="D24" s="66"/>
      <c r="E24" s="66"/>
      <c r="F24" s="66"/>
      <c r="G24" s="74" t="s">
        <v>142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79"/>
    </row>
    <row r="25" spans="1:102" s="23" customFormat="1" ht="33.75" customHeight="1">
      <c r="A25" s="51"/>
      <c r="B25" s="51"/>
      <c r="C25" s="51"/>
      <c r="D25" s="51"/>
      <c r="E25" s="51"/>
      <c r="F25" s="51"/>
      <c r="G25" s="76" t="s">
        <v>158</v>
      </c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82"/>
    </row>
    <row r="26" spans="1:102" s="23" customFormat="1" ht="16.5" customHeight="1">
      <c r="A26" s="62" t="s">
        <v>78</v>
      </c>
      <c r="B26" s="62"/>
      <c r="C26" s="62"/>
      <c r="D26" s="62"/>
      <c r="E26" s="62"/>
      <c r="F26" s="62"/>
      <c r="G26" s="64" t="s">
        <v>149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65" t="s">
        <v>160</v>
      </c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 t="s">
        <v>160</v>
      </c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 t="s">
        <v>160</v>
      </c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 t="s">
        <v>160</v>
      </c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 t="s">
        <v>160</v>
      </c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 t="s">
        <v>160</v>
      </c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72"/>
    </row>
    <row r="27" spans="1:102" s="23" customFormat="1" ht="16.5" customHeight="1">
      <c r="A27" s="66"/>
      <c r="B27" s="66"/>
      <c r="C27" s="66"/>
      <c r="D27" s="66"/>
      <c r="E27" s="66"/>
      <c r="F27" s="66"/>
      <c r="G27" s="74" t="s">
        <v>142</v>
      </c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79"/>
    </row>
    <row r="28" spans="1:102" s="23" customFormat="1" ht="33.75" customHeight="1">
      <c r="A28" s="51"/>
      <c r="B28" s="51"/>
      <c r="C28" s="51"/>
      <c r="D28" s="51"/>
      <c r="E28" s="51"/>
      <c r="F28" s="51"/>
      <c r="G28" s="76" t="s">
        <v>158</v>
      </c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82"/>
    </row>
    <row r="29" spans="1:102" s="23" customFormat="1" ht="18" customHeight="1">
      <c r="A29" s="43" t="s">
        <v>80</v>
      </c>
      <c r="B29" s="43"/>
      <c r="C29" s="43"/>
      <c r="D29" s="43"/>
      <c r="E29" s="43"/>
      <c r="F29" s="43"/>
      <c r="G29" s="45" t="s">
        <v>159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48" t="s">
        <v>160</v>
      </c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 t="s">
        <v>160</v>
      </c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 t="s">
        <v>160</v>
      </c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 t="s">
        <v>160</v>
      </c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 t="s">
        <v>160</v>
      </c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 t="s">
        <v>160</v>
      </c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148"/>
    </row>
    <row r="30" ht="4.5" customHeight="1"/>
    <row r="31" spans="1:102" s="14" customFormat="1" ht="28.5" customHeight="1">
      <c r="A31" s="57" t="s">
        <v>151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</row>
    <row r="32" spans="1:102" s="14" customFormat="1" ht="105.75" customHeight="1">
      <c r="A32" s="141" t="s">
        <v>152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крюкова</dc:creator>
  <cp:keywords/>
  <dc:description/>
  <cp:lastModifiedBy>Крюкова</cp:lastModifiedBy>
  <dcterms:created xsi:type="dcterms:W3CDTF">2016-11-01T06:22:01Z</dcterms:created>
  <dcterms:modified xsi:type="dcterms:W3CDTF">2019-11-22T05:04:20Z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