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684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<sst xmlns="http://schemas.openxmlformats.org/spreadsheetml/2006/main" count="326" uniqueCount="163">
  <si>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</si>
  <si>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</si>
  <si>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</si>
  <si>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(форма)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</si>
  <si>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</si>
  <si>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</si>
  <si>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</si>
  <si>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</si>
  <si>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</si>
  <si>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</si>
  <si>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</si>
  <si>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</si>
  <si>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</si>
  <si>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</si>
  <si>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</si>
  <si>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</si>
  <si>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</si>
  <si>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</si>
  <si>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Муниципальное унитарное многоотраслевое предприятие коммунального хозяйства</t>
  </si>
  <si>
    <t>ММПКХ</t>
  </si>
  <si>
    <t>456785 Челябинская обл., г.Озерск, ул.Матросова, д.44</t>
  </si>
  <si>
    <t>Каюрин Александр Михайлович</t>
  </si>
  <si>
    <t>(8 35130)46774 - секретарь</t>
  </si>
  <si>
    <t>(8 35130)48379</t>
  </si>
  <si>
    <t xml:space="preserve">            ПРОГНОЗНЫЕ СВЕДЕНИЯ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</si>
  <si>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</si>
  <si>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</si>
  <si>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</si>
  <si>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</si>
  <si>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</si>
  <si>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</si>
  <si>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</si>
  <si>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</si>
  <si>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</si>
  <si>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</si>
  <si>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</si>
  <si>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</si>
  <si>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</si>
  <si>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</si>
  <si>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</si>
  <si>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</si>
  <si>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</si>
  <si>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</si>
  <si>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</si>
  <si>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</si>
  <si>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</si>
  <si>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</si>
  <si>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</si>
  <si>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</si>
  <si>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</si>
  <si>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</si>
  <si>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</si>
  <si>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</si>
  <si>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</si>
  <si>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</si>
  <si>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</si>
  <si>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</si>
  <si>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</si>
  <si>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</si>
  <si>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</si>
  <si>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</si>
  <si>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</si>
  <si>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</si>
  <si>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</si>
  <si>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</si>
  <si>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</si>
  <si>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</si>
  <si>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</si>
  <si>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</si>
  <si>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</si>
  <si>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</si>
  <si>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</si>
  <si>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</si>
  <si>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</si>
  <si>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</si>
  <si>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</si>
  <si>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</si>
  <si>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</si>
  <si>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</si>
  <si>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</si>
  <si>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</si>
  <si>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</si>
  <si>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</si>
  <si>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</si>
  <si>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</si>
  <si>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</si>
  <si>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</si>
  <si>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</si>
  <si>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</si>
  <si>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</si>
  <si>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</si>
  <si>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</si>
  <si>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</si>
  <si>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</si>
  <si>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</si>
  <si>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</si>
  <si>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</si>
  <si>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</si>
  <si>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</si>
  <si>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</si>
  <si>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</si>
  <si>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</si>
  <si>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</si>
  <si>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</si>
  <si>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</si>
  <si>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</si>
  <si>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</si>
  <si>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</si>
  <si>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</si>
  <si>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</si>
  <si>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</si>
  <si>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</si>
  <si>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</si>
  <si>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</si>
  <si>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</si>
  <si>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</si>
  <si>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</si>
  <si>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</si>
  <si>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</si>
  <si>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</si>
  <si>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</si>
  <si>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</si>
  <si>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</si>
  <si>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</si>
  <si>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</si>
  <si>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</si>
  <si>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</si>
  <si>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</si>
  <si>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</si>
  <si>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</si>
  <si>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</si>
  <si>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</si>
  <si>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</si>
  <si>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</si>
  <si>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</si>
  <si>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</si>
  <si>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</si>
  <si>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</si>
  <si>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</si>
  <si>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</si>
  <si>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</si>
  <si>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</si>
  <si>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</si>
  <si>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</si>
  <si>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</si>
  <si>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</si>
  <si>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</si>
  <si>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</si>
  <si>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</si>
  <si>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</si>
  <si>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</si>
  <si>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</si>
  <si>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</si>
  <si>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</si>
  <si>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</si>
  <si>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</si>
  <si>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</si>
  <si>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</si>
  <si>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</si>
  <si>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-</t>
  </si>
  <si>
    <t>all_in@ozerskres.ru</t>
  </si>
  <si>
    <t>2021</t>
  </si>
  <si>
    <t xml:space="preserve">см.Приложение 3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</si>
</sst>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Arial Cyr"/>
      <family val="0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57" fillId="0" borderId="0" xfId="0" applyFont="1" applyAlignment="1">
      <alignment horizontal="left" indent="15"/>
    </xf>
    <xf numFmtId="0" fontId="58" fillId="0" borderId="0" xfId="0" applyFont="1" applyAlignment="1">
      <alignment horizontal="left" indent="15"/>
    </xf>
    <xf numFmtId="0" fontId="59" fillId="0" borderId="0" xfId="0" applyFont="1" applyAlignment="1">
      <alignment horizontal="right"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right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59" fillId="0" borderId="0" xfId="0" applyFont="1" applyAlignment="1">
      <alignment/>
    </xf>
    <xf numFmtId="0" fontId="62" fillId="0" borderId="0" xfId="0" applyFont="1" applyAlignment="1">
      <alignment horizontal="left" indent="15"/>
    </xf>
    <xf numFmtId="0" fontId="62" fillId="0" borderId="0" xfId="0" applyFont="1" applyAlignment="1">
      <alignment horizontal="left" indent="7"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63" fillId="0" borderId="11" xfId="0" applyFont="1" applyBorder="1" applyAlignment="1">
      <alignment/>
    </xf>
    <xf numFmtId="0" fontId="43" fillId="0" borderId="11" xfId="42" applyBorder="1" applyAlignment="1" applyProtection="1">
      <alignment/>
      <protection/>
    </xf>
    <xf numFmtId="0" fontId="64" fillId="0" borderId="0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/>
    </xf>
    <xf numFmtId="4" fontId="8" fillId="0" borderId="14" xfId="0" applyNumberFormat="1" applyFont="1" applyBorder="1" applyAlignment="1">
      <alignment horizontal="center" vertical="top"/>
    </xf>
    <xf numFmtId="4" fontId="8" fillId="31" borderId="14" xfId="0" applyNumberFormat="1" applyFont="1" applyFill="1" applyBorder="1" applyAlignment="1">
      <alignment horizontal="center" vertical="top"/>
    </xf>
    <xf numFmtId="4" fontId="8" fillId="0" borderId="17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21" xfId="0" applyFont="1" applyFill="1" applyBorder="1" applyAlignment="1">
      <alignment horizontal="left" vertical="top" wrapText="1" indent="1"/>
    </xf>
    <xf numFmtId="4" fontId="8" fillId="31" borderId="22" xfId="0" applyNumberFormat="1" applyFont="1" applyFill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4" fontId="8" fillId="31" borderId="23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16" xfId="0" applyFont="1" applyFill="1" applyBorder="1" applyAlignment="1">
      <alignment horizontal="left" vertical="top" wrapText="1" indent="1"/>
    </xf>
    <xf numFmtId="4" fontId="8" fillId="31" borderId="17" xfId="0" applyNumberFormat="1" applyFont="1" applyFill="1" applyBorder="1" applyAlignment="1">
      <alignment horizontal="center" vertical="top"/>
    </xf>
    <xf numFmtId="0" fontId="8" fillId="31" borderId="17" xfId="0" applyFont="1" applyFill="1" applyBorder="1" applyAlignment="1">
      <alignment horizontal="center" vertical="top"/>
    </xf>
    <xf numFmtId="4" fontId="8" fillId="31" borderId="24" xfId="0" applyNumberFormat="1" applyFont="1" applyFill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 indent="2"/>
    </xf>
    <xf numFmtId="0" fontId="8" fillId="0" borderId="17" xfId="0" applyFont="1" applyFill="1" applyBorder="1" applyAlignment="1">
      <alignment horizontal="left" vertical="top" wrapText="1" indent="2"/>
    </xf>
    <xf numFmtId="4" fontId="8" fillId="0" borderId="24" xfId="0" applyNumberFormat="1" applyFont="1" applyBorder="1" applyAlignment="1">
      <alignment horizontal="center" vertical="top"/>
    </xf>
    <xf numFmtId="0" fontId="8" fillId="0" borderId="21" xfId="0" applyFont="1" applyFill="1" applyBorder="1" applyAlignment="1">
      <alignment horizontal="left" vertical="top" wrapText="1" indent="2"/>
    </xf>
    <xf numFmtId="0" fontId="8" fillId="0" borderId="22" xfId="0" applyFont="1" applyFill="1" applyBorder="1" applyAlignment="1">
      <alignment horizontal="left" vertical="top" wrapText="1" indent="2"/>
    </xf>
    <xf numFmtId="4" fontId="8" fillId="0" borderId="22" xfId="0" applyNumberFormat="1" applyFont="1" applyBorder="1" applyAlignment="1">
      <alignment horizontal="center" vertical="top"/>
    </xf>
    <xf numFmtId="4" fontId="8" fillId="0" borderId="23" xfId="0" applyNumberFormat="1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 indent="1"/>
    </xf>
    <xf numFmtId="0" fontId="8" fillId="0" borderId="21" xfId="0" applyFont="1" applyFill="1" applyBorder="1" applyAlignment="1">
      <alignment horizontal="left" vertical="top" wrapText="1" indent="3"/>
    </xf>
    <xf numFmtId="0" fontId="8" fillId="0" borderId="22" xfId="0" applyFont="1" applyFill="1" applyBorder="1" applyAlignment="1">
      <alignment horizontal="left" vertical="top" wrapText="1" indent="3"/>
    </xf>
    <xf numFmtId="0" fontId="8" fillId="0" borderId="19" xfId="0" applyFont="1" applyFill="1" applyBorder="1" applyAlignment="1">
      <alignment horizontal="left" vertical="top" wrapText="1"/>
    </xf>
    <xf numFmtId="4" fontId="8" fillId="31" borderId="19" xfId="0" applyNumberFormat="1" applyFont="1" applyFill="1" applyBorder="1" applyAlignment="1">
      <alignment horizontal="center" vertical="top"/>
    </xf>
    <xf numFmtId="4" fontId="8" fillId="31" borderId="25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21" xfId="0" applyNumberFormat="1" applyFont="1" applyFill="1" applyBorder="1" applyAlignment="1">
      <alignment horizontal="left" vertical="top" wrapText="1" indent="1"/>
    </xf>
    <xf numFmtId="49" fontId="8" fillId="0" borderId="11" xfId="0" applyNumberFormat="1" applyFont="1" applyFill="1" applyBorder="1" applyAlignment="1">
      <alignment horizontal="left" vertical="top" wrapText="1" indent="1"/>
    </xf>
    <xf numFmtId="49" fontId="8" fillId="0" borderId="16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17" xfId="0" applyFont="1" applyFill="1" applyBorder="1" applyAlignment="1">
      <alignment horizontal="left" vertical="top" wrapText="1" inden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top" wrapText="1" indent="1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Plan\&#1058;&#1072;&#1088;&#1080;&#1092;\&#1069;&#1083;&#1077;&#1082;&#1090;&#1088;&#1086;&#1101;&#1085;&#1077;&#1088;&#1075;&#1080;&#1103;\2012%20&#1075;&#1086;&#1076;\&#1058;&#1077;&#1093;&#1085;&#1086;&#1083;&#1086;&#1075;&#1080;&#1095;&#1077;&#1089;&#1082;&#1086;&#1077;%20&#1087;&#1088;&#1080;&#1089;&#1086;&#1077;&#1076;&#1080;&#1085;&#1077;&#1085;&#1080;&#1077;\2021&#1075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 "/>
    </sheetNames>
    <sheetDataSet>
      <sheetData sheetId="0">
        <row r="16">
          <cell r="DD16">
            <v>116942.16369370464</v>
          </cell>
        </row>
        <row r="24">
          <cell r="DD24">
            <v>212390.17958178752</v>
          </cell>
        </row>
        <row r="26">
          <cell r="DD26">
            <v>29871.93487989673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_in@ozerskre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3.28125" style="13" customWidth="1"/>
    <col min="2" max="2" width="11.00390625" style="13" customWidth="1"/>
    <col min="3" max="16384" width="9.140625" style="13" customWidth="1"/>
  </cols>
  <sheetData>
    <row r="1" spans="1:4" ht="13.5">
      <c r="A1" s="1"/>
      <c r="D1" s="1" t="s">
        <v>0</v>
      </c>
    </row>
    <row r="2" spans="1:4" ht="13.5">
      <c r="A2" s="1"/>
      <c r="D2" s="1" t="s">
        <v>1</v>
      </c>
    </row>
    <row r="3" spans="1:4" ht="13.5">
      <c r="A3" s="2"/>
      <c r="D3" s="2" t="s">
        <v>2</v>
      </c>
    </row>
    <row r="4" spans="1:6" ht="16.5">
      <c r="A4" s="3"/>
      <c r="D4" s="3"/>
      <c r="F4" s="3" t="s">
        <v>3</v>
      </c>
    </row>
    <row r="5" ht="17.25">
      <c r="A5" s="12" t="s">
        <v>24</v>
      </c>
    </row>
    <row r="6" ht="17.25">
      <c r="A6" s="12" t="s">
        <v>4</v>
      </c>
    </row>
    <row r="7" spans="1:4" ht="18" thickBot="1">
      <c r="A7" s="4" t="s">
        <v>19</v>
      </c>
      <c r="B7" s="5" t="s">
        <v>5</v>
      </c>
      <c r="C7" s="4">
        <v>2021</v>
      </c>
      <c r="D7" s="6" t="s">
        <v>6</v>
      </c>
    </row>
    <row r="8" spans="1:4" ht="13.5">
      <c r="A8" s="13" t="s">
        <v>7</v>
      </c>
      <c r="B8" s="7"/>
      <c r="C8" s="7"/>
      <c r="D8" s="8"/>
    </row>
    <row r="9" spans="2:4" ht="13.5">
      <c r="B9" s="7"/>
      <c r="C9" s="7"/>
      <c r="D9" s="8"/>
    </row>
    <row r="10" spans="1:9" ht="16.5">
      <c r="A10" s="9" t="s">
        <v>8</v>
      </c>
      <c r="B10" s="28" t="s">
        <v>18</v>
      </c>
      <c r="C10" s="28"/>
      <c r="D10" s="28"/>
      <c r="E10" s="28"/>
      <c r="F10" s="28"/>
      <c r="G10" s="28"/>
      <c r="H10" s="28"/>
      <c r="I10" s="28"/>
    </row>
    <row r="11" ht="13.5">
      <c r="A11" s="10"/>
    </row>
    <row r="12" spans="1:9" ht="16.5">
      <c r="A12" s="9" t="s">
        <v>9</v>
      </c>
      <c r="B12" s="28" t="s">
        <v>19</v>
      </c>
      <c r="C12" s="28"/>
      <c r="D12" s="28"/>
      <c r="E12" s="28"/>
      <c r="F12" s="28"/>
      <c r="G12" s="28"/>
      <c r="H12" s="28"/>
      <c r="I12" s="28"/>
    </row>
    <row r="13" ht="13.5">
      <c r="A13" s="10"/>
    </row>
    <row r="14" spans="1:9" ht="16.5">
      <c r="A14" s="9" t="s">
        <v>10</v>
      </c>
      <c r="B14" s="28" t="s">
        <v>20</v>
      </c>
      <c r="C14" s="28"/>
      <c r="D14" s="28"/>
      <c r="E14" s="28"/>
      <c r="F14" s="28"/>
      <c r="G14" s="28"/>
      <c r="H14" s="28"/>
      <c r="I14" s="28"/>
    </row>
    <row r="15" ht="13.5">
      <c r="A15" s="10"/>
    </row>
    <row r="16" spans="1:9" ht="16.5">
      <c r="A16" s="9" t="s">
        <v>11</v>
      </c>
      <c r="B16" s="28" t="s">
        <v>20</v>
      </c>
      <c r="C16" s="28"/>
      <c r="D16" s="28"/>
      <c r="E16" s="28"/>
      <c r="F16" s="28"/>
      <c r="G16" s="28"/>
      <c r="H16" s="28"/>
      <c r="I16" s="28"/>
    </row>
    <row r="17" ht="13.5">
      <c r="A17" s="10"/>
    </row>
    <row r="18" spans="1:9" ht="16.5">
      <c r="A18" s="9" t="s">
        <v>12</v>
      </c>
      <c r="B18" s="28">
        <v>7422000570</v>
      </c>
      <c r="C18" s="28"/>
      <c r="D18" s="28"/>
      <c r="E18" s="28"/>
      <c r="F18" s="28"/>
      <c r="G18" s="28"/>
      <c r="H18" s="28"/>
      <c r="I18" s="28"/>
    </row>
    <row r="19" ht="13.5">
      <c r="A19" s="11"/>
    </row>
    <row r="20" spans="1:9" ht="16.5">
      <c r="A20" s="9" t="s">
        <v>13</v>
      </c>
      <c r="B20" s="28">
        <v>741301001</v>
      </c>
      <c r="C20" s="28"/>
      <c r="D20" s="28"/>
      <c r="E20" s="28"/>
      <c r="F20" s="28"/>
      <c r="G20" s="28"/>
      <c r="H20" s="28"/>
      <c r="I20" s="28"/>
    </row>
    <row r="21" ht="13.5">
      <c r="A21" s="11"/>
    </row>
    <row r="22" spans="1:9" ht="16.5">
      <c r="A22" s="9" t="s">
        <v>14</v>
      </c>
      <c r="B22" s="28" t="s">
        <v>21</v>
      </c>
      <c r="C22" s="28"/>
      <c r="D22" s="28"/>
      <c r="E22" s="28"/>
      <c r="F22" s="28"/>
      <c r="G22" s="28"/>
      <c r="H22" s="28"/>
      <c r="I22" s="28"/>
    </row>
    <row r="23" ht="13.5">
      <c r="A23" s="10"/>
    </row>
    <row r="24" spans="1:9" ht="16.5">
      <c r="A24" s="9" t="s">
        <v>15</v>
      </c>
      <c r="B24" s="29" t="s">
        <v>160</v>
      </c>
      <c r="C24" s="28"/>
      <c r="D24" s="28"/>
      <c r="E24" s="28"/>
      <c r="F24" s="28"/>
      <c r="G24" s="28"/>
      <c r="H24" s="28"/>
      <c r="I24" s="28"/>
    </row>
    <row r="25" ht="13.5">
      <c r="A25" s="10"/>
    </row>
    <row r="26" spans="1:9" ht="16.5">
      <c r="A26" s="9" t="s">
        <v>16</v>
      </c>
      <c r="B26" s="28" t="s">
        <v>22</v>
      </c>
      <c r="C26" s="28"/>
      <c r="D26" s="28"/>
      <c r="E26" s="28"/>
      <c r="F26" s="28"/>
      <c r="G26" s="28"/>
      <c r="H26" s="28"/>
      <c r="I26" s="28"/>
    </row>
    <row r="27" ht="13.5">
      <c r="A27" s="10"/>
    </row>
    <row r="28" spans="1:9" ht="16.5">
      <c r="A28" s="9" t="s">
        <v>17</v>
      </c>
      <c r="B28" s="28" t="s">
        <v>23</v>
      </c>
      <c r="C28" s="28"/>
      <c r="D28" s="28"/>
      <c r="E28" s="28"/>
      <c r="F28" s="28"/>
      <c r="G28" s="28"/>
      <c r="H28" s="28"/>
      <c r="I28" s="28"/>
    </row>
    <row r="29" ht="13.5">
      <c r="A29" s="11"/>
    </row>
    <row r="30" ht="16.5">
      <c r="A30" s="9"/>
    </row>
  </sheetData>
  <sheetProtection/>
  <hyperlinks>
    <hyperlink ref="B24" r:id="rId1" display="all_in@ozerskre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6"/>
  <sheetViews>
    <sheetView tabSelected="1" zoomScalePageLayoutView="0" workbookViewId="0" topLeftCell="A1">
      <selection activeCell="A9" sqref="A9:CX9"/>
    </sheetView>
  </sheetViews>
  <sheetFormatPr defaultColWidth="0.85546875" defaultRowHeight="15"/>
  <cols>
    <col min="1" max="104" width="0.85546875" style="21" customWidth="1"/>
    <col min="105" max="105" width="17.7109375" style="21" customWidth="1"/>
    <col min="106" max="16384" width="0.85546875" style="21" customWidth="1"/>
  </cols>
  <sheetData>
    <row r="1" s="14" customFormat="1" ht="12.75">
      <c r="BO1" s="14" t="s">
        <v>25</v>
      </c>
    </row>
    <row r="2" spans="67:102" s="14" customFormat="1" ht="42.7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4" customFormat="1" ht="5.25" customHeight="1"/>
    <row r="4" s="15" customFormat="1" ht="12">
      <c r="BO4" s="15" t="s">
        <v>26</v>
      </c>
    </row>
    <row r="5" s="15" customFormat="1" ht="12">
      <c r="BO5" s="15" t="s">
        <v>27</v>
      </c>
    </row>
    <row r="6" s="14" customFormat="1" ht="12.75"/>
    <row r="7" s="16" customFormat="1" ht="16.5">
      <c r="CX7" s="17" t="s">
        <v>3</v>
      </c>
    </row>
    <row r="8" s="16" customFormat="1" ht="30" customHeight="1"/>
    <row r="9" spans="1:102" s="18" customFormat="1" ht="17.25">
      <c r="A9" s="55" t="s">
        <v>28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19" customFormat="1" ht="57" customHeight="1">
      <c r="A10" s="56" t="s">
        <v>29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36:88" s="19" customFormat="1" ht="17.25">
      <c r="AJ11" s="20" t="s">
        <v>30</v>
      </c>
      <c r="AK11" s="57" t="s">
        <v>19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37:88" ht="14.25" customHeight="1">
      <c r="AK12" s="58" t="s">
        <v>7</v>
      </c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</row>
    <row r="13" spans="40:57" s="19" customFormat="1" ht="17.25">
      <c r="AN13" s="19" t="s">
        <v>5</v>
      </c>
      <c r="AS13" s="59" t="s">
        <v>161</v>
      </c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19" t="s">
        <v>31</v>
      </c>
    </row>
    <row r="15" spans="1:102" s="22" customFormat="1" ht="33" customHeight="1">
      <c r="A15" s="47" t="s">
        <v>32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 t="s">
        <v>33</v>
      </c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51" t="s">
        <v>34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</row>
    <row r="16" spans="1:102" s="22" customFormat="1" ht="50.2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3" t="s">
        <v>35</v>
      </c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 t="s">
        <v>36</v>
      </c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1"/>
    </row>
    <row r="17" spans="1:102" s="23" customFormat="1" ht="273.75" customHeight="1">
      <c r="A17" s="31" t="s">
        <v>37</v>
      </c>
      <c r="B17" s="31"/>
      <c r="C17" s="31"/>
      <c r="D17" s="31"/>
      <c r="E17" s="31"/>
      <c r="F17" s="31"/>
      <c r="G17" s="31"/>
      <c r="H17" s="31"/>
      <c r="I17" s="32" t="s">
        <v>38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/>
      <c r="BB17" s="43" t="s">
        <v>39</v>
      </c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68">
        <f>BU18+BU19+BU21</f>
        <v>1197.35</v>
      </c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>
        <f>CJ18+CJ19+CJ21</f>
        <v>1197.35</v>
      </c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</row>
    <row r="18" spans="1:105" s="23" customFormat="1" ht="71.25" customHeight="1">
      <c r="A18" s="31" t="s">
        <v>40</v>
      </c>
      <c r="B18" s="31"/>
      <c r="C18" s="31"/>
      <c r="D18" s="31"/>
      <c r="E18" s="31"/>
      <c r="F18" s="31"/>
      <c r="G18" s="31"/>
      <c r="H18" s="31"/>
      <c r="I18" s="32" t="s">
        <v>41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3"/>
      <c r="BB18" s="34" t="s">
        <v>39</v>
      </c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44">
        <v>389.81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5">
        <f>BU18</f>
        <v>389.81</v>
      </c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DA18" s="23" t="s">
        <v>162</v>
      </c>
    </row>
    <row r="19" spans="1:102" s="23" customFormat="1" ht="71.25" customHeight="1">
      <c r="A19" s="40" t="s">
        <v>42</v>
      </c>
      <c r="B19" s="40"/>
      <c r="C19" s="40"/>
      <c r="D19" s="40"/>
      <c r="E19" s="40"/>
      <c r="F19" s="40"/>
      <c r="G19" s="40"/>
      <c r="H19" s="40"/>
      <c r="I19" s="41" t="s">
        <v>43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2"/>
      <c r="BB19" s="43" t="s">
        <v>44</v>
      </c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6">
        <v>707.97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68">
        <f>BU19</f>
        <v>707.97</v>
      </c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</row>
    <row r="20" spans="1:102" s="23" customFormat="1" ht="117.75" customHeight="1">
      <c r="A20" s="31" t="s">
        <v>45</v>
      </c>
      <c r="B20" s="31"/>
      <c r="C20" s="31"/>
      <c r="D20" s="31"/>
      <c r="E20" s="31"/>
      <c r="F20" s="31"/>
      <c r="G20" s="31"/>
      <c r="H20" s="31"/>
      <c r="I20" s="32" t="s">
        <v>46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3"/>
      <c r="BB20" s="34" t="s">
        <v>44</v>
      </c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5" t="s">
        <v>159</v>
      </c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7"/>
      <c r="CJ20" s="35" t="s">
        <v>159</v>
      </c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7"/>
    </row>
    <row r="21" spans="1:102" s="23" customFormat="1" ht="132.75" customHeight="1">
      <c r="A21" s="31" t="s">
        <v>47</v>
      </c>
      <c r="B21" s="31"/>
      <c r="C21" s="31"/>
      <c r="D21" s="31"/>
      <c r="E21" s="31"/>
      <c r="F21" s="31"/>
      <c r="G21" s="31"/>
      <c r="H21" s="31"/>
      <c r="I21" s="32" t="s">
        <v>48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3"/>
      <c r="BB21" s="34" t="s">
        <v>39</v>
      </c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44">
        <v>99.57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5">
        <f>BU21</f>
        <v>99.57</v>
      </c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</row>
    <row r="22" spans="1:102" s="23" customFormat="1" ht="197.25" customHeight="1">
      <c r="A22" s="31" t="s">
        <v>49</v>
      </c>
      <c r="B22" s="31"/>
      <c r="C22" s="31"/>
      <c r="D22" s="31"/>
      <c r="E22" s="31"/>
      <c r="F22" s="31"/>
      <c r="G22" s="31"/>
      <c r="H22" s="31"/>
      <c r="I22" s="32" t="s">
        <v>50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3"/>
      <c r="BB22" s="34" t="s">
        <v>44</v>
      </c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5" t="s">
        <v>159</v>
      </c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7"/>
      <c r="CJ22" s="35" t="s">
        <v>159</v>
      </c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23" customFormat="1" ht="197.25" customHeight="1">
      <c r="A23" s="40" t="s">
        <v>51</v>
      </c>
      <c r="B23" s="40"/>
      <c r="C23" s="40"/>
      <c r="D23" s="40"/>
      <c r="E23" s="40"/>
      <c r="F23" s="40"/>
      <c r="G23" s="40"/>
      <c r="H23" s="40"/>
      <c r="I23" s="41" t="s">
        <v>52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  <c r="BB23" s="43" t="s">
        <v>44</v>
      </c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35" t="s">
        <v>159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7"/>
      <c r="CJ23" s="35" t="s">
        <v>159</v>
      </c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7"/>
    </row>
    <row r="24" spans="1:102" s="23" customFormat="1" ht="164.25" customHeight="1">
      <c r="A24" s="31" t="s">
        <v>53</v>
      </c>
      <c r="B24" s="31"/>
      <c r="C24" s="31"/>
      <c r="D24" s="31"/>
      <c r="E24" s="31"/>
      <c r="F24" s="31"/>
      <c r="G24" s="31"/>
      <c r="H24" s="31"/>
      <c r="I24" s="32" t="s">
        <v>54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3"/>
      <c r="BB24" s="34" t="s">
        <v>39</v>
      </c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5" t="s">
        <v>159</v>
      </c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7"/>
      <c r="CJ24" s="35" t="s">
        <v>159</v>
      </c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7"/>
    </row>
    <row r="25" ht="4.5" customHeight="1"/>
    <row r="26" spans="1:102" ht="44.25" customHeight="1">
      <c r="A26" s="38" t="s">
        <v>55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</row>
    <row r="27" ht="3" customHeight="1"/>
  </sheetData>
  <sheetProtection/>
  <mergeCells count="52">
    <mergeCell ref="BO2:CX2"/>
    <mergeCell ref="A9:CX9"/>
    <mergeCell ref="A10:CX10"/>
    <mergeCell ref="AK11:CJ11"/>
    <mergeCell ref="AK12:CJ12"/>
    <mergeCell ref="AS13:BD13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6:CX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33"/>
  <sheetViews>
    <sheetView zoomScalePageLayoutView="0" workbookViewId="0" topLeftCell="A1">
      <selection activeCell="AS30" sqref="AS30:BL30"/>
    </sheetView>
  </sheetViews>
  <sheetFormatPr defaultColWidth="0.85546875" defaultRowHeight="15"/>
  <cols>
    <col min="1" max="102" width="0.85546875" style="21" customWidth="1"/>
    <col min="103" max="104" width="0.85546875" style="21" hidden="1" customWidth="1"/>
    <col min="105" max="16384" width="0.85546875" style="21" customWidth="1"/>
  </cols>
  <sheetData>
    <row r="1" s="14" customFormat="1" ht="12.75">
      <c r="BN1" s="14" t="s">
        <v>56</v>
      </c>
    </row>
    <row r="2" spans="66:102" s="14" customFormat="1" ht="41.25" customHeight="1">
      <c r="BN2" s="54" t="s">
        <v>1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4" customFormat="1" ht="5.25" customHeight="1"/>
    <row r="4" s="15" customFormat="1" ht="12">
      <c r="BN4" s="15" t="s">
        <v>26</v>
      </c>
    </row>
    <row r="5" s="15" customFormat="1" ht="12">
      <c r="BN5" s="15" t="s">
        <v>27</v>
      </c>
    </row>
    <row r="6" s="14" customFormat="1" ht="12.75"/>
    <row r="7" s="16" customFormat="1" ht="16.5">
      <c r="CX7" s="17" t="s">
        <v>3</v>
      </c>
    </row>
    <row r="8" s="16" customFormat="1" ht="20.25" customHeight="1"/>
    <row r="9" spans="1:102" s="18" customFormat="1" ht="17.25">
      <c r="A9" s="55" t="s">
        <v>57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19" customFormat="1" ht="18.75" customHeight="1">
      <c r="A10" s="83" t="s">
        <v>58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</row>
    <row r="11" ht="13.5" customHeight="1"/>
    <row r="12" spans="1:102" s="22" customFormat="1" ht="114" customHeight="1">
      <c r="A12" s="52" t="s">
        <v>59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84"/>
      <c r="AS12" s="53" t="s">
        <v>60</v>
      </c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1" t="s">
        <v>61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1" t="s">
        <v>62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23" customFormat="1" ht="49.5" customHeight="1">
      <c r="A13" s="72" t="s">
        <v>63</v>
      </c>
      <c r="B13" s="72"/>
      <c r="C13" s="72"/>
      <c r="D13" s="72"/>
      <c r="E13" s="72"/>
      <c r="F13" s="72"/>
      <c r="G13" s="72"/>
      <c r="H13" s="72"/>
      <c r="I13" s="73" t="s">
        <v>64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6"/>
    </row>
    <row r="14" spans="1:102" s="23" customFormat="1" ht="19.5" customHeight="1">
      <c r="A14" s="60"/>
      <c r="B14" s="60"/>
      <c r="C14" s="60"/>
      <c r="D14" s="60"/>
      <c r="E14" s="60"/>
      <c r="F14" s="60"/>
      <c r="G14" s="60"/>
      <c r="H14" s="60"/>
      <c r="I14" s="61" t="s">
        <v>35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3">
        <f>'[1]стр.1 '!$DD$16</f>
        <v>116942.16369370464</v>
      </c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4">
        <v>300</v>
      </c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3">
        <f>AS14/BM14</f>
        <v>389.8072123123488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5"/>
    </row>
    <row r="15" spans="1:102" s="23" customFormat="1" ht="19.5" customHeight="1">
      <c r="A15" s="40"/>
      <c r="B15" s="40"/>
      <c r="C15" s="40"/>
      <c r="D15" s="40"/>
      <c r="E15" s="40"/>
      <c r="F15" s="40"/>
      <c r="G15" s="40"/>
      <c r="H15" s="40"/>
      <c r="I15" s="66" t="s">
        <v>65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68">
        <f>AS14</f>
        <v>116942.16369370464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43">
        <v>300</v>
      </c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63">
        <f>AS15/BM15</f>
        <v>389.8072123123488</v>
      </c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5"/>
    </row>
    <row r="16" spans="1:102" s="23" customFormat="1" ht="81.75" customHeight="1">
      <c r="A16" s="31" t="s">
        <v>66</v>
      </c>
      <c r="B16" s="31"/>
      <c r="C16" s="31"/>
      <c r="D16" s="31"/>
      <c r="E16" s="31"/>
      <c r="F16" s="31"/>
      <c r="G16" s="31"/>
      <c r="H16" s="31"/>
      <c r="I16" s="32" t="s">
        <v>67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3"/>
      <c r="AS16" s="82" t="s">
        <v>159</v>
      </c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 t="s">
        <v>159</v>
      </c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 t="s">
        <v>159</v>
      </c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35"/>
    </row>
    <row r="17" spans="1:104" s="23" customFormat="1" ht="66" customHeight="1">
      <c r="A17" s="72" t="s">
        <v>68</v>
      </c>
      <c r="B17" s="72"/>
      <c r="C17" s="72"/>
      <c r="D17" s="72"/>
      <c r="E17" s="72"/>
      <c r="F17" s="72"/>
      <c r="G17" s="72"/>
      <c r="H17" s="72"/>
      <c r="I17" s="73" t="s">
        <v>69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  <c r="AS17" s="77" t="s">
        <v>159</v>
      </c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 t="s">
        <v>159</v>
      </c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 t="s">
        <v>159</v>
      </c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</row>
    <row r="18" spans="1:104" s="23" customFormat="1" ht="35.25" customHeight="1">
      <c r="A18" s="60"/>
      <c r="B18" s="60"/>
      <c r="C18" s="60"/>
      <c r="D18" s="60"/>
      <c r="E18" s="60"/>
      <c r="F18" s="60"/>
      <c r="G18" s="60"/>
      <c r="H18" s="60"/>
      <c r="I18" s="61" t="s">
        <v>70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2"/>
      <c r="AS18" s="80" t="s">
        <v>159</v>
      </c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 t="s">
        <v>159</v>
      </c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 t="s">
        <v>159</v>
      </c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</row>
    <row r="19" spans="1:104" s="23" customFormat="1" ht="35.25" customHeight="1">
      <c r="A19" s="60"/>
      <c r="B19" s="60"/>
      <c r="C19" s="60"/>
      <c r="D19" s="60"/>
      <c r="E19" s="60"/>
      <c r="F19" s="60"/>
      <c r="G19" s="60"/>
      <c r="H19" s="60"/>
      <c r="I19" s="61" t="s">
        <v>71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  <c r="AS19" s="80" t="s">
        <v>159</v>
      </c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 t="s">
        <v>159</v>
      </c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 t="s">
        <v>159</v>
      </c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</row>
    <row r="20" spans="1:104" s="23" customFormat="1" ht="35.25" customHeight="1">
      <c r="A20" s="60"/>
      <c r="B20" s="60"/>
      <c r="C20" s="60"/>
      <c r="D20" s="60"/>
      <c r="E20" s="60"/>
      <c r="F20" s="60"/>
      <c r="G20" s="60"/>
      <c r="H20" s="60"/>
      <c r="I20" s="61" t="s">
        <v>72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  <c r="AS20" s="80" t="s">
        <v>159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 t="s">
        <v>159</v>
      </c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 t="s">
        <v>159</v>
      </c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</row>
    <row r="21" spans="1:104" s="23" customFormat="1" ht="114" customHeight="1">
      <c r="A21" s="60"/>
      <c r="B21" s="60"/>
      <c r="C21" s="60"/>
      <c r="D21" s="60"/>
      <c r="E21" s="60"/>
      <c r="F21" s="60"/>
      <c r="G21" s="60"/>
      <c r="H21" s="60"/>
      <c r="I21" s="61" t="s">
        <v>73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  <c r="AS21" s="80" t="s">
        <v>159</v>
      </c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 t="s">
        <v>159</v>
      </c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 t="s">
        <v>159</v>
      </c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</row>
    <row r="22" spans="1:104" s="23" customFormat="1" ht="66" customHeight="1">
      <c r="A22" s="40"/>
      <c r="B22" s="40"/>
      <c r="C22" s="40"/>
      <c r="D22" s="40"/>
      <c r="E22" s="40"/>
      <c r="F22" s="40"/>
      <c r="G22" s="40"/>
      <c r="H22" s="40"/>
      <c r="I22" s="66" t="s">
        <v>74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81" t="s">
        <v>159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 t="s">
        <v>159</v>
      </c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 t="s">
        <v>159</v>
      </c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</row>
    <row r="23" spans="1:102" s="23" customFormat="1" ht="66" customHeight="1">
      <c r="A23" s="72" t="s">
        <v>75</v>
      </c>
      <c r="B23" s="72"/>
      <c r="C23" s="72"/>
      <c r="D23" s="72"/>
      <c r="E23" s="72"/>
      <c r="F23" s="72"/>
      <c r="G23" s="72"/>
      <c r="H23" s="72"/>
      <c r="I23" s="73" t="s">
        <v>76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4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6"/>
    </row>
    <row r="24" spans="1:102" s="23" customFormat="1" ht="19.5" customHeight="1">
      <c r="A24" s="60"/>
      <c r="B24" s="60"/>
      <c r="C24" s="60"/>
      <c r="D24" s="60"/>
      <c r="E24" s="60"/>
      <c r="F24" s="60"/>
      <c r="G24" s="60"/>
      <c r="H24" s="60"/>
      <c r="I24" s="61" t="s">
        <v>35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2"/>
      <c r="AS24" s="63">
        <f>'[1]стр.1 '!$DD$24</f>
        <v>212390.17958178752</v>
      </c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4">
        <v>300</v>
      </c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3">
        <f>AS24/BM24</f>
        <v>707.9672652726251</v>
      </c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5"/>
    </row>
    <row r="25" spans="1:102" s="23" customFormat="1" ht="19.5" customHeight="1">
      <c r="A25" s="40"/>
      <c r="B25" s="40"/>
      <c r="C25" s="40"/>
      <c r="D25" s="40"/>
      <c r="E25" s="40"/>
      <c r="F25" s="40"/>
      <c r="G25" s="40"/>
      <c r="H25" s="40"/>
      <c r="I25" s="66" t="s">
        <v>65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68">
        <f>AS24</f>
        <v>212390.17958178752</v>
      </c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43">
        <v>300</v>
      </c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63">
        <f>AS25/BM25</f>
        <v>707.9672652726251</v>
      </c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5"/>
    </row>
    <row r="26" spans="1:102" s="23" customFormat="1" ht="114" customHeight="1">
      <c r="A26" s="72" t="s">
        <v>77</v>
      </c>
      <c r="B26" s="72"/>
      <c r="C26" s="72"/>
      <c r="D26" s="72"/>
      <c r="E26" s="72"/>
      <c r="F26" s="72"/>
      <c r="G26" s="72"/>
      <c r="H26" s="72"/>
      <c r="I26" s="73" t="s">
        <v>78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4"/>
      <c r="AS26" s="77" t="s">
        <v>159</v>
      </c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 t="s">
        <v>159</v>
      </c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 t="s">
        <v>159</v>
      </c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8"/>
    </row>
    <row r="27" spans="1:102" s="23" customFormat="1" ht="19.5" customHeight="1">
      <c r="A27" s="60"/>
      <c r="B27" s="60"/>
      <c r="C27" s="60"/>
      <c r="D27" s="60"/>
      <c r="E27" s="60"/>
      <c r="F27" s="60"/>
      <c r="G27" s="60"/>
      <c r="H27" s="60"/>
      <c r="I27" s="61" t="s">
        <v>35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79"/>
    </row>
    <row r="28" spans="1:102" s="23" customFormat="1" ht="19.5" customHeight="1">
      <c r="A28" s="40"/>
      <c r="B28" s="40"/>
      <c r="C28" s="40"/>
      <c r="D28" s="40"/>
      <c r="E28" s="40"/>
      <c r="F28" s="40"/>
      <c r="G28" s="40"/>
      <c r="H28" s="40"/>
      <c r="I28" s="66" t="s">
        <v>65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71"/>
    </row>
    <row r="29" spans="1:102" s="23" customFormat="1" ht="207.75" customHeight="1">
      <c r="A29" s="72" t="s">
        <v>79</v>
      </c>
      <c r="B29" s="72"/>
      <c r="C29" s="72"/>
      <c r="D29" s="72"/>
      <c r="E29" s="72"/>
      <c r="F29" s="72"/>
      <c r="G29" s="72"/>
      <c r="H29" s="72"/>
      <c r="I29" s="73" t="s">
        <v>80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4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6"/>
    </row>
    <row r="30" spans="1:102" s="23" customFormat="1" ht="19.5" customHeight="1">
      <c r="A30" s="60"/>
      <c r="B30" s="60"/>
      <c r="C30" s="60"/>
      <c r="D30" s="60"/>
      <c r="E30" s="60"/>
      <c r="F30" s="60"/>
      <c r="G30" s="60"/>
      <c r="H30" s="60"/>
      <c r="I30" s="61" t="s">
        <v>35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  <c r="AS30" s="63">
        <f>'[1]стр.1 '!$DD$26</f>
        <v>29871.93487989673</v>
      </c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4">
        <v>300</v>
      </c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3">
        <f>AS30/BM30</f>
        <v>99.57311626632243</v>
      </c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5"/>
    </row>
    <row r="31" spans="1:102" s="23" customFormat="1" ht="19.5" customHeight="1">
      <c r="A31" s="40"/>
      <c r="B31" s="40"/>
      <c r="C31" s="40"/>
      <c r="D31" s="40"/>
      <c r="E31" s="40"/>
      <c r="F31" s="40"/>
      <c r="G31" s="40"/>
      <c r="H31" s="40"/>
      <c r="I31" s="66" t="s">
        <v>65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68">
        <f>AS30</f>
        <v>29871.93487989673</v>
      </c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43">
        <v>300</v>
      </c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68">
        <f>AS31/BM31</f>
        <v>99.57311626632243</v>
      </c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70"/>
    </row>
    <row r="32" ht="4.5" customHeight="1"/>
    <row r="33" spans="1:102" ht="27.75" customHeight="1">
      <c r="A33" s="38" t="s">
        <v>81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</row>
    <row r="34" ht="3" customHeight="1"/>
  </sheetData>
  <sheetProtection/>
  <mergeCells count="103">
    <mergeCell ref="BN2:CX2"/>
    <mergeCell ref="A12:AR12"/>
    <mergeCell ref="AS12:BL12"/>
    <mergeCell ref="BM12:CF12"/>
    <mergeCell ref="CG17:CZ17"/>
    <mergeCell ref="CG18:CZ18"/>
    <mergeCell ref="CG12:CX12"/>
    <mergeCell ref="A13:H13"/>
    <mergeCell ref="I13:AR13"/>
    <mergeCell ref="AS13:BL13"/>
    <mergeCell ref="A20:H20"/>
    <mergeCell ref="A21:H21"/>
    <mergeCell ref="A18:H18"/>
    <mergeCell ref="A19:H19"/>
    <mergeCell ref="A17:H17"/>
    <mergeCell ref="A9:CX9"/>
    <mergeCell ref="A10:CX10"/>
    <mergeCell ref="CG19:CZ19"/>
    <mergeCell ref="CG20:CZ20"/>
    <mergeCell ref="CG21:CZ21"/>
    <mergeCell ref="AS24:BL24"/>
    <mergeCell ref="BM24:CF24"/>
    <mergeCell ref="CG24:CX24"/>
    <mergeCell ref="A22:H22"/>
    <mergeCell ref="A23:H23"/>
    <mergeCell ref="CG22:CZ22"/>
    <mergeCell ref="I23:AR23"/>
    <mergeCell ref="AS23:BL2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I18:AR18"/>
    <mergeCell ref="AS18:BL18"/>
    <mergeCell ref="BM18:CF18"/>
    <mergeCell ref="I19:AR19"/>
    <mergeCell ref="AS19:BL19"/>
    <mergeCell ref="BM19:CF19"/>
    <mergeCell ref="I20:AR20"/>
    <mergeCell ref="AS20:BL20"/>
    <mergeCell ref="BM20:CF20"/>
    <mergeCell ref="I21:AR21"/>
    <mergeCell ref="AS21:BL21"/>
    <mergeCell ref="BM21:CF21"/>
    <mergeCell ref="I22:AR22"/>
    <mergeCell ref="AS22:BL22"/>
    <mergeCell ref="BM22:CF22"/>
    <mergeCell ref="CG27:CX27"/>
    <mergeCell ref="BM23:CF23"/>
    <mergeCell ref="CG23:CX23"/>
    <mergeCell ref="A25:H25"/>
    <mergeCell ref="I25:AR25"/>
    <mergeCell ref="AS25:BL25"/>
    <mergeCell ref="BM25:CF25"/>
    <mergeCell ref="CG25:CX25"/>
    <mergeCell ref="A24:H24"/>
    <mergeCell ref="I24:AR24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31:CX31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A33:CX33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40"/>
  <sheetViews>
    <sheetView zoomScalePageLayoutView="0" workbookViewId="0" topLeftCell="A7">
      <selection activeCell="DB11" sqref="DB11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O1" s="14" t="s">
        <v>82</v>
      </c>
    </row>
    <row r="2" spans="67:102" s="14" customFormat="1" ht="40.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4" customFormat="1" ht="5.25" customHeight="1"/>
    <row r="4" s="15" customFormat="1" ht="12">
      <c r="BO4" s="15" t="s">
        <v>26</v>
      </c>
    </row>
    <row r="5" s="15" customFormat="1" ht="12">
      <c r="BO5" s="15" t="s">
        <v>27</v>
      </c>
    </row>
    <row r="6" s="14" customFormat="1" ht="12.75"/>
    <row r="7" s="16" customFormat="1" ht="16.5">
      <c r="CX7" s="17" t="s">
        <v>3</v>
      </c>
    </row>
    <row r="8" s="16" customFormat="1" ht="21" customHeight="1"/>
    <row r="9" spans="1:102" s="18" customFormat="1" ht="17.25">
      <c r="A9" s="55" t="s">
        <v>83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6" s="19" customFormat="1" ht="39.75" customHeight="1">
      <c r="A10" s="56" t="s">
        <v>84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DB10" s="30"/>
    </row>
    <row r="11" s="24" customFormat="1" ht="15"/>
    <row r="12" s="16" customFormat="1" ht="16.5">
      <c r="CX12" s="17" t="s">
        <v>85</v>
      </c>
    </row>
    <row r="13" s="24" customFormat="1" ht="6" customHeight="1"/>
    <row r="14" spans="1:102" s="22" customFormat="1" ht="64.5" customHeight="1">
      <c r="A14" s="84" t="s">
        <v>86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1" t="s">
        <v>87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1" t="s">
        <v>88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</row>
    <row r="15" spans="1:102" s="23" customFormat="1" ht="36" customHeight="1">
      <c r="A15" s="72" t="s">
        <v>63</v>
      </c>
      <c r="B15" s="72"/>
      <c r="C15" s="72"/>
      <c r="D15" s="72"/>
      <c r="E15" s="72"/>
      <c r="F15" s="72"/>
      <c r="G15" s="72"/>
      <c r="H15" s="72"/>
      <c r="I15" s="74" t="s">
        <v>89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9">
        <f>BJ40</f>
        <v>341.99</v>
      </c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>
        <f>CD40</f>
        <v>359.20000000000005</v>
      </c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100"/>
    </row>
    <row r="16" spans="1:102" s="23" customFormat="1" ht="21.75" customHeight="1">
      <c r="A16" s="60"/>
      <c r="B16" s="60"/>
      <c r="C16" s="60"/>
      <c r="D16" s="60"/>
      <c r="E16" s="60"/>
      <c r="F16" s="60"/>
      <c r="G16" s="60"/>
      <c r="H16" s="60"/>
      <c r="I16" s="101" t="s">
        <v>90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4"/>
    </row>
    <row r="17" spans="1:102" s="23" customFormat="1" ht="21.75" customHeight="1">
      <c r="A17" s="60"/>
      <c r="B17" s="60"/>
      <c r="C17" s="60"/>
      <c r="D17" s="60"/>
      <c r="E17" s="60"/>
      <c r="F17" s="60"/>
      <c r="G17" s="60"/>
      <c r="H17" s="60"/>
      <c r="I17" s="62" t="s">
        <v>91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4"/>
    </row>
    <row r="18" spans="1:102" s="23" customFormat="1" ht="21.75" customHeight="1">
      <c r="A18" s="60"/>
      <c r="B18" s="60"/>
      <c r="C18" s="60"/>
      <c r="D18" s="60"/>
      <c r="E18" s="60"/>
      <c r="F18" s="60"/>
      <c r="G18" s="60"/>
      <c r="H18" s="60"/>
      <c r="I18" s="62" t="s">
        <v>92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4"/>
    </row>
    <row r="19" spans="1:102" s="23" customFormat="1" ht="21.75" customHeight="1">
      <c r="A19" s="60"/>
      <c r="B19" s="60"/>
      <c r="C19" s="60"/>
      <c r="D19" s="60"/>
      <c r="E19" s="60"/>
      <c r="F19" s="60"/>
      <c r="G19" s="60"/>
      <c r="H19" s="60"/>
      <c r="I19" s="62" t="s">
        <v>93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3">
        <v>202.32</v>
      </c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>
        <v>212.43</v>
      </c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4"/>
    </row>
    <row r="20" spans="1:102" s="23" customFormat="1" ht="21.75" customHeight="1">
      <c r="A20" s="60"/>
      <c r="B20" s="60"/>
      <c r="C20" s="60"/>
      <c r="D20" s="60"/>
      <c r="E20" s="60"/>
      <c r="F20" s="60"/>
      <c r="G20" s="60"/>
      <c r="H20" s="60"/>
      <c r="I20" s="62" t="s">
        <v>94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3">
        <v>61.1</v>
      </c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>
        <v>64.15</v>
      </c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4"/>
    </row>
    <row r="21" spans="1:102" s="23" customFormat="1" ht="21.75" customHeight="1">
      <c r="A21" s="60"/>
      <c r="B21" s="60"/>
      <c r="C21" s="60"/>
      <c r="D21" s="60"/>
      <c r="E21" s="60"/>
      <c r="F21" s="60"/>
      <c r="G21" s="60"/>
      <c r="H21" s="60"/>
      <c r="I21" s="62" t="s">
        <v>95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63">
        <f>SUM(BJ23:CC25)</f>
        <v>75.36</v>
      </c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>
        <f>SUM(CD23:CX25)</f>
        <v>79.25</v>
      </c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5"/>
    </row>
    <row r="22" spans="1:102" s="23" customFormat="1" ht="21.75" customHeight="1">
      <c r="A22" s="60"/>
      <c r="B22" s="60"/>
      <c r="C22" s="60"/>
      <c r="D22" s="60"/>
      <c r="E22" s="60"/>
      <c r="F22" s="60"/>
      <c r="G22" s="60"/>
      <c r="H22" s="60"/>
      <c r="I22" s="62" t="s">
        <v>96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4"/>
    </row>
    <row r="23" spans="1:102" s="23" customFormat="1" ht="36.75" customHeight="1">
      <c r="A23" s="60"/>
      <c r="B23" s="60"/>
      <c r="C23" s="60"/>
      <c r="D23" s="60"/>
      <c r="E23" s="60"/>
      <c r="F23" s="60"/>
      <c r="G23" s="60"/>
      <c r="H23" s="60"/>
      <c r="I23" s="91" t="s">
        <v>97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3">
        <v>71.12</v>
      </c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>
        <v>74.68</v>
      </c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4"/>
    </row>
    <row r="24" spans="1:102" s="23" customFormat="1" ht="54" customHeight="1">
      <c r="A24" s="60"/>
      <c r="B24" s="60"/>
      <c r="C24" s="60"/>
      <c r="D24" s="60"/>
      <c r="E24" s="60"/>
      <c r="F24" s="60"/>
      <c r="G24" s="60"/>
      <c r="H24" s="60"/>
      <c r="I24" s="91" t="s">
        <v>98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3">
        <v>0.21</v>
      </c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>
        <v>0.21</v>
      </c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4"/>
    </row>
    <row r="25" spans="1:102" s="23" customFormat="1" ht="36.75" customHeight="1">
      <c r="A25" s="60"/>
      <c r="B25" s="60"/>
      <c r="C25" s="60"/>
      <c r="D25" s="60"/>
      <c r="E25" s="60"/>
      <c r="F25" s="60"/>
      <c r="G25" s="60"/>
      <c r="H25" s="60"/>
      <c r="I25" s="91" t="s">
        <v>99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63">
        <f>SUM(BJ26:CC31)</f>
        <v>4.03</v>
      </c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>
        <f>SUM(CD27:CX31)</f>
        <v>4.36</v>
      </c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5"/>
    </row>
    <row r="26" spans="1:102" s="23" customFormat="1" ht="21.75" customHeight="1">
      <c r="A26" s="60"/>
      <c r="B26" s="60"/>
      <c r="C26" s="60"/>
      <c r="D26" s="60"/>
      <c r="E26" s="60"/>
      <c r="F26" s="60"/>
      <c r="G26" s="60"/>
      <c r="H26" s="60"/>
      <c r="I26" s="91" t="s">
        <v>90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4"/>
    </row>
    <row r="27" spans="1:102" s="23" customFormat="1" ht="21.75" customHeight="1">
      <c r="A27" s="60"/>
      <c r="B27" s="60"/>
      <c r="C27" s="60"/>
      <c r="D27" s="60"/>
      <c r="E27" s="60"/>
      <c r="F27" s="60"/>
      <c r="G27" s="60"/>
      <c r="H27" s="60"/>
      <c r="I27" s="96" t="s">
        <v>100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3">
        <v>1.01</v>
      </c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>
        <v>1.06</v>
      </c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4"/>
    </row>
    <row r="28" spans="1:102" s="23" customFormat="1" ht="36" customHeight="1">
      <c r="A28" s="60"/>
      <c r="B28" s="60"/>
      <c r="C28" s="60"/>
      <c r="D28" s="60"/>
      <c r="E28" s="60"/>
      <c r="F28" s="60"/>
      <c r="G28" s="60"/>
      <c r="H28" s="60"/>
      <c r="I28" s="96" t="s">
        <v>101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3">
        <v>0.32</v>
      </c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>
        <v>0.34</v>
      </c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4"/>
    </row>
    <row r="29" spans="1:102" s="23" customFormat="1" ht="54" customHeight="1">
      <c r="A29" s="60"/>
      <c r="B29" s="60"/>
      <c r="C29" s="60"/>
      <c r="D29" s="60"/>
      <c r="E29" s="60"/>
      <c r="F29" s="60"/>
      <c r="G29" s="60"/>
      <c r="H29" s="60"/>
      <c r="I29" s="96" t="s">
        <v>102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3">
        <v>0.3</v>
      </c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>
        <v>0.32</v>
      </c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4"/>
    </row>
    <row r="30" spans="1:102" s="23" customFormat="1" ht="22.5" customHeight="1">
      <c r="A30" s="60"/>
      <c r="B30" s="60"/>
      <c r="C30" s="60"/>
      <c r="D30" s="60"/>
      <c r="E30" s="60"/>
      <c r="F30" s="60"/>
      <c r="G30" s="60"/>
      <c r="H30" s="60"/>
      <c r="I30" s="96" t="s">
        <v>103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4"/>
    </row>
    <row r="31" spans="1:102" s="23" customFormat="1" ht="36.75" customHeight="1">
      <c r="A31" s="60"/>
      <c r="B31" s="60"/>
      <c r="C31" s="60"/>
      <c r="D31" s="60"/>
      <c r="E31" s="60"/>
      <c r="F31" s="60"/>
      <c r="G31" s="60"/>
      <c r="H31" s="60"/>
      <c r="I31" s="96" t="s">
        <v>104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3">
        <v>2.4</v>
      </c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>
        <v>2.64</v>
      </c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4"/>
    </row>
    <row r="32" spans="1:102" s="23" customFormat="1" ht="21.75" customHeight="1">
      <c r="A32" s="60"/>
      <c r="B32" s="60"/>
      <c r="C32" s="60"/>
      <c r="D32" s="60"/>
      <c r="E32" s="60"/>
      <c r="F32" s="60"/>
      <c r="G32" s="60"/>
      <c r="H32" s="60"/>
      <c r="I32" s="62" t="s">
        <v>105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63">
        <f>SUM(BJ33:CC37)</f>
        <v>3.21</v>
      </c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>
        <f>SUM(CD33:CX37)</f>
        <v>3.37</v>
      </c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5"/>
    </row>
    <row r="33" spans="1:102" s="23" customFormat="1" ht="21.75" customHeight="1">
      <c r="A33" s="60"/>
      <c r="B33" s="60"/>
      <c r="C33" s="60"/>
      <c r="D33" s="60"/>
      <c r="E33" s="60"/>
      <c r="F33" s="60"/>
      <c r="G33" s="60"/>
      <c r="H33" s="60"/>
      <c r="I33" s="62" t="s">
        <v>90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4"/>
    </row>
    <row r="34" spans="1:102" s="23" customFormat="1" ht="21.75" customHeight="1">
      <c r="A34" s="60"/>
      <c r="B34" s="60"/>
      <c r="C34" s="60"/>
      <c r="D34" s="60"/>
      <c r="E34" s="60"/>
      <c r="F34" s="60"/>
      <c r="G34" s="60"/>
      <c r="H34" s="60"/>
      <c r="I34" s="91" t="s">
        <v>106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4"/>
    </row>
    <row r="35" spans="1:102" s="23" customFormat="1" ht="21.75" customHeight="1">
      <c r="A35" s="60"/>
      <c r="B35" s="60"/>
      <c r="C35" s="60"/>
      <c r="D35" s="60"/>
      <c r="E35" s="60"/>
      <c r="F35" s="60"/>
      <c r="G35" s="60"/>
      <c r="H35" s="60"/>
      <c r="I35" s="91" t="s">
        <v>107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4"/>
    </row>
    <row r="36" spans="1:102" s="23" customFormat="1" ht="21.75" customHeight="1">
      <c r="A36" s="60"/>
      <c r="B36" s="60"/>
      <c r="C36" s="60"/>
      <c r="D36" s="60"/>
      <c r="E36" s="60"/>
      <c r="F36" s="60"/>
      <c r="G36" s="60"/>
      <c r="H36" s="60"/>
      <c r="I36" s="91" t="s">
        <v>108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4"/>
    </row>
    <row r="37" spans="1:102" s="23" customFormat="1" ht="37.5" customHeight="1">
      <c r="A37" s="40"/>
      <c r="B37" s="40"/>
      <c r="C37" s="40"/>
      <c r="D37" s="40"/>
      <c r="E37" s="40"/>
      <c r="F37" s="40"/>
      <c r="G37" s="40"/>
      <c r="H37" s="40"/>
      <c r="I37" s="88" t="s">
        <v>109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46">
        <v>3.21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>
        <v>3.37</v>
      </c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90"/>
    </row>
    <row r="38" spans="1:102" s="23" customFormat="1" ht="101.25" customHeight="1">
      <c r="A38" s="31" t="s">
        <v>66</v>
      </c>
      <c r="B38" s="31"/>
      <c r="C38" s="31"/>
      <c r="D38" s="31"/>
      <c r="E38" s="31"/>
      <c r="F38" s="31"/>
      <c r="G38" s="31"/>
      <c r="H38" s="31"/>
      <c r="I38" s="33" t="s">
        <v>110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86"/>
    </row>
    <row r="39" spans="1:102" s="23" customFormat="1" ht="24" customHeight="1">
      <c r="A39" s="31" t="s">
        <v>68</v>
      </c>
      <c r="B39" s="31"/>
      <c r="C39" s="31"/>
      <c r="D39" s="31"/>
      <c r="E39" s="31"/>
      <c r="F39" s="31"/>
      <c r="G39" s="31"/>
      <c r="H39" s="31"/>
      <c r="I39" s="33" t="s">
        <v>111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86"/>
    </row>
    <row r="40" spans="1:102" s="23" customFormat="1" ht="39.75" customHeight="1">
      <c r="A40" s="40"/>
      <c r="B40" s="40"/>
      <c r="C40" s="40"/>
      <c r="D40" s="40"/>
      <c r="E40" s="40"/>
      <c r="F40" s="40"/>
      <c r="G40" s="40"/>
      <c r="H40" s="40"/>
      <c r="I40" s="42" t="s">
        <v>112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68">
        <f>BJ19+BJ20+BJ21+BJ32</f>
        <v>341.99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>
        <f>CD19+CD20+CD21+CD32</f>
        <v>359.20000000000005</v>
      </c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70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10">
      <selection activeCell="FX13" sqref="FX13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O1" s="14" t="s">
        <v>113</v>
      </c>
    </row>
    <row r="2" spans="67:102" s="14" customFormat="1" ht="41.2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4" customFormat="1" ht="5.25" customHeight="1"/>
    <row r="4" s="15" customFormat="1" ht="12">
      <c r="BO4" s="15" t="s">
        <v>26</v>
      </c>
    </row>
    <row r="5" s="15" customFormat="1" ht="12">
      <c r="BO5" s="15" t="s">
        <v>27</v>
      </c>
    </row>
    <row r="6" s="14" customFormat="1" ht="12.75"/>
    <row r="7" s="16" customFormat="1" ht="16.5">
      <c r="CX7" s="17" t="s">
        <v>3</v>
      </c>
    </row>
    <row r="8" s="16" customFormat="1" ht="39" customHeight="1"/>
    <row r="9" spans="1:102" s="18" customFormat="1" ht="17.25">
      <c r="A9" s="55" t="s">
        <v>114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19" customFormat="1" ht="41.25" customHeight="1">
      <c r="A10" s="56" t="s">
        <v>115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6" customFormat="1" ht="16.5"/>
    <row r="12" spans="1:102" s="22" customFormat="1" ht="66" customHeight="1">
      <c r="A12" s="84" t="s">
        <v>116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1" t="s">
        <v>117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1" t="s">
        <v>118</v>
      </c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23" customFormat="1" ht="51.75" customHeight="1">
      <c r="A13" s="40" t="s">
        <v>63</v>
      </c>
      <c r="B13" s="40"/>
      <c r="C13" s="40"/>
      <c r="D13" s="40"/>
      <c r="E13" s="40"/>
      <c r="F13" s="40"/>
      <c r="G13" s="40"/>
      <c r="H13" s="41" t="s">
        <v>119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81">
        <v>0</v>
      </c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>
        <v>0</v>
      </c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103"/>
    </row>
    <row r="14" spans="1:102" s="23" customFormat="1" ht="129" customHeight="1">
      <c r="A14" s="31" t="s">
        <v>66</v>
      </c>
      <c r="B14" s="31"/>
      <c r="C14" s="31"/>
      <c r="D14" s="31"/>
      <c r="E14" s="31"/>
      <c r="F14" s="31"/>
      <c r="G14" s="31"/>
      <c r="H14" s="32" t="s">
        <v>120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3"/>
      <c r="AN14" s="82">
        <v>0</v>
      </c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>
        <v>0</v>
      </c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35"/>
    </row>
    <row r="15" spans="1:102" s="23" customFormat="1" ht="65.25" customHeight="1">
      <c r="A15" s="31" t="s">
        <v>68</v>
      </c>
      <c r="B15" s="31"/>
      <c r="C15" s="31"/>
      <c r="D15" s="31"/>
      <c r="E15" s="31"/>
      <c r="F15" s="31"/>
      <c r="G15" s="31"/>
      <c r="H15" s="32" t="s">
        <v>121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3"/>
      <c r="AN15" s="82">
        <v>0</v>
      </c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>
        <v>0</v>
      </c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35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zoomScalePageLayoutView="0" workbookViewId="0" topLeftCell="A1">
      <selection activeCell="DF13" sqref="DF13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O1" s="14" t="s">
        <v>122</v>
      </c>
    </row>
    <row r="2" spans="67:102" s="14" customFormat="1" ht="41.2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4" customFormat="1" ht="5.25" customHeight="1"/>
    <row r="4" s="15" customFormat="1" ht="12">
      <c r="BO4" s="15" t="s">
        <v>26</v>
      </c>
    </row>
    <row r="5" s="15" customFormat="1" ht="12">
      <c r="BO5" s="15" t="s">
        <v>27</v>
      </c>
    </row>
    <row r="6" s="14" customFormat="1" ht="12.75"/>
    <row r="7" s="16" customFormat="1" ht="16.5">
      <c r="CX7" s="17" t="s">
        <v>3</v>
      </c>
    </row>
    <row r="8" s="16" customFormat="1" ht="36" customHeight="1"/>
    <row r="9" spans="1:102" s="18" customFormat="1" ht="17.25">
      <c r="A9" s="55" t="s">
        <v>114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19" customFormat="1" ht="59.25" customHeight="1">
      <c r="A10" s="56" t="s">
        <v>123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6" customFormat="1" ht="16.5"/>
    <row r="12" spans="1:102" s="22" customFormat="1" ht="176.25" customHeight="1">
      <c r="A12" s="84" t="s">
        <v>116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1" t="s">
        <v>124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1" t="s">
        <v>125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1" t="s">
        <v>126</v>
      </c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23" customFormat="1" ht="55.5" customHeight="1">
      <c r="A13" s="60" t="s">
        <v>63</v>
      </c>
      <c r="B13" s="60"/>
      <c r="C13" s="60"/>
      <c r="D13" s="60"/>
      <c r="E13" s="60"/>
      <c r="F13" s="60"/>
      <c r="G13" s="60"/>
      <c r="H13" s="108" t="s">
        <v>127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1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79"/>
    </row>
    <row r="14" spans="1:102" s="23" customFormat="1" ht="23.25" customHeight="1">
      <c r="A14" s="60"/>
      <c r="B14" s="60"/>
      <c r="C14" s="60"/>
      <c r="D14" s="60"/>
      <c r="E14" s="60"/>
      <c r="F14" s="60"/>
      <c r="G14" s="60"/>
      <c r="H14" s="104" t="s">
        <v>128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64">
        <v>0</v>
      </c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>
        <v>0</v>
      </c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>
        <v>0</v>
      </c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</row>
    <row r="15" spans="1:102" s="23" customFormat="1" ht="23.25" customHeight="1">
      <c r="A15" s="60"/>
      <c r="B15" s="60"/>
      <c r="C15" s="60"/>
      <c r="D15" s="60"/>
      <c r="E15" s="60"/>
      <c r="F15" s="60"/>
      <c r="G15" s="60"/>
      <c r="H15" s="104" t="s">
        <v>129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64">
        <v>0</v>
      </c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>
        <v>0</v>
      </c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>
        <v>0</v>
      </c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</row>
    <row r="16" spans="1:102" s="23" customFormat="1" ht="23.25" customHeight="1">
      <c r="A16" s="40"/>
      <c r="B16" s="40"/>
      <c r="C16" s="40"/>
      <c r="D16" s="40"/>
      <c r="E16" s="40"/>
      <c r="F16" s="40"/>
      <c r="G16" s="40"/>
      <c r="H16" s="106" t="s">
        <v>130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43">
        <v>0</v>
      </c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>
        <v>0</v>
      </c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>
        <v>0</v>
      </c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</row>
    <row r="17" spans="1:102" s="23" customFormat="1" ht="55.5" customHeight="1">
      <c r="A17" s="60" t="s">
        <v>66</v>
      </c>
      <c r="B17" s="60"/>
      <c r="C17" s="60"/>
      <c r="D17" s="60"/>
      <c r="E17" s="60"/>
      <c r="F17" s="60"/>
      <c r="G17" s="60"/>
      <c r="H17" s="108" t="s">
        <v>131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1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</row>
    <row r="18" spans="1:102" s="23" customFormat="1" ht="23.25" customHeight="1">
      <c r="A18" s="60"/>
      <c r="B18" s="60"/>
      <c r="C18" s="60"/>
      <c r="D18" s="60"/>
      <c r="E18" s="60"/>
      <c r="F18" s="60"/>
      <c r="G18" s="60"/>
      <c r="H18" s="104" t="s">
        <v>128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64">
        <v>0</v>
      </c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>
        <v>0</v>
      </c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>
        <v>0</v>
      </c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</row>
    <row r="19" spans="1:102" s="23" customFormat="1" ht="23.25" customHeight="1">
      <c r="A19" s="60"/>
      <c r="B19" s="60"/>
      <c r="C19" s="60"/>
      <c r="D19" s="60"/>
      <c r="E19" s="60"/>
      <c r="F19" s="60"/>
      <c r="G19" s="60"/>
      <c r="H19" s="104" t="s">
        <v>129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64">
        <v>0</v>
      </c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>
        <v>0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>
        <v>0</v>
      </c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</row>
    <row r="20" spans="1:102" s="23" customFormat="1" ht="23.25" customHeight="1">
      <c r="A20" s="40"/>
      <c r="B20" s="40"/>
      <c r="C20" s="40"/>
      <c r="D20" s="40"/>
      <c r="E20" s="40"/>
      <c r="F20" s="40"/>
      <c r="G20" s="40"/>
      <c r="H20" s="106" t="s">
        <v>130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43">
        <v>0</v>
      </c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>
        <v>0</v>
      </c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>
        <v>0</v>
      </c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32"/>
  <sheetViews>
    <sheetView zoomScalePageLayoutView="0" workbookViewId="0" topLeftCell="A1">
      <selection activeCell="CG24" sqref="CG24:CO24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N1" s="14" t="s">
        <v>132</v>
      </c>
    </row>
    <row r="2" spans="66:102" s="14" customFormat="1" ht="41.25" customHeight="1">
      <c r="BN2" s="54" t="s">
        <v>1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4" customFormat="1" ht="5.25" customHeight="1"/>
    <row r="4" s="15" customFormat="1" ht="12">
      <c r="BN4" s="15" t="s">
        <v>26</v>
      </c>
    </row>
    <row r="5" s="15" customFormat="1" ht="12">
      <c r="BN5" s="15" t="s">
        <v>27</v>
      </c>
    </row>
    <row r="6" s="14" customFormat="1" ht="12.75"/>
    <row r="7" s="16" customFormat="1" ht="16.5">
      <c r="CX7" s="17" t="s">
        <v>3</v>
      </c>
    </row>
    <row r="8" s="16" customFormat="1" ht="26.25" customHeight="1"/>
    <row r="9" spans="1:102" s="18" customFormat="1" ht="17.25">
      <c r="A9" s="55" t="s">
        <v>133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19" customFormat="1" ht="39.75" customHeight="1">
      <c r="A10" s="56" t="s">
        <v>134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8.75" customHeight="1"/>
    <row r="12" spans="1:102" s="25" customFormat="1" ht="27.75" customHeight="1">
      <c r="A12" s="138" t="s">
        <v>135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9"/>
      <c r="V12" s="137" t="s">
        <v>136</v>
      </c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3"/>
      <c r="AW12" s="137" t="s">
        <v>137</v>
      </c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3"/>
      <c r="BX12" s="137" t="s">
        <v>138</v>
      </c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</row>
    <row r="13" spans="1:102" s="25" customFormat="1" ht="35.2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  <c r="V13" s="136" t="s">
        <v>128</v>
      </c>
      <c r="W13" s="136"/>
      <c r="X13" s="136"/>
      <c r="Y13" s="136"/>
      <c r="Z13" s="136"/>
      <c r="AA13" s="136"/>
      <c r="AB13" s="136"/>
      <c r="AC13" s="136"/>
      <c r="AD13" s="136"/>
      <c r="AE13" s="136" t="s">
        <v>129</v>
      </c>
      <c r="AF13" s="136"/>
      <c r="AG13" s="136"/>
      <c r="AH13" s="136"/>
      <c r="AI13" s="136"/>
      <c r="AJ13" s="136"/>
      <c r="AK13" s="136"/>
      <c r="AL13" s="136"/>
      <c r="AM13" s="136"/>
      <c r="AN13" s="136" t="s">
        <v>139</v>
      </c>
      <c r="AO13" s="136"/>
      <c r="AP13" s="136"/>
      <c r="AQ13" s="136"/>
      <c r="AR13" s="136"/>
      <c r="AS13" s="136"/>
      <c r="AT13" s="136"/>
      <c r="AU13" s="136"/>
      <c r="AV13" s="136"/>
      <c r="AW13" s="136" t="s">
        <v>128</v>
      </c>
      <c r="AX13" s="136"/>
      <c r="AY13" s="136"/>
      <c r="AZ13" s="136"/>
      <c r="BA13" s="136"/>
      <c r="BB13" s="136"/>
      <c r="BC13" s="136"/>
      <c r="BD13" s="136"/>
      <c r="BE13" s="136"/>
      <c r="BF13" s="136" t="s">
        <v>129</v>
      </c>
      <c r="BG13" s="136"/>
      <c r="BH13" s="136"/>
      <c r="BI13" s="136"/>
      <c r="BJ13" s="136"/>
      <c r="BK13" s="136"/>
      <c r="BL13" s="136"/>
      <c r="BM13" s="136"/>
      <c r="BN13" s="136"/>
      <c r="BO13" s="136" t="s">
        <v>139</v>
      </c>
      <c r="BP13" s="136"/>
      <c r="BQ13" s="136"/>
      <c r="BR13" s="136"/>
      <c r="BS13" s="136"/>
      <c r="BT13" s="136"/>
      <c r="BU13" s="136"/>
      <c r="BV13" s="136"/>
      <c r="BW13" s="136"/>
      <c r="BX13" s="136" t="s">
        <v>128</v>
      </c>
      <c r="BY13" s="136"/>
      <c r="BZ13" s="136"/>
      <c r="CA13" s="136"/>
      <c r="CB13" s="136"/>
      <c r="CC13" s="136"/>
      <c r="CD13" s="136"/>
      <c r="CE13" s="136"/>
      <c r="CF13" s="136"/>
      <c r="CG13" s="136" t="s">
        <v>129</v>
      </c>
      <c r="CH13" s="136"/>
      <c r="CI13" s="136"/>
      <c r="CJ13" s="136"/>
      <c r="CK13" s="136"/>
      <c r="CL13" s="136"/>
      <c r="CM13" s="136"/>
      <c r="CN13" s="136"/>
      <c r="CO13" s="136"/>
      <c r="CP13" s="136" t="s">
        <v>139</v>
      </c>
      <c r="CQ13" s="136"/>
      <c r="CR13" s="136"/>
      <c r="CS13" s="136"/>
      <c r="CT13" s="136"/>
      <c r="CU13" s="136"/>
      <c r="CV13" s="136"/>
      <c r="CW13" s="136"/>
      <c r="CX13" s="137"/>
    </row>
    <row r="14" spans="1:102" s="26" customFormat="1" ht="33" customHeight="1">
      <c r="A14" s="129" t="s">
        <v>63</v>
      </c>
      <c r="B14" s="130"/>
      <c r="C14" s="130"/>
      <c r="D14" s="130"/>
      <c r="E14" s="130"/>
      <c r="F14" s="131"/>
      <c r="G14" s="132" t="s">
        <v>140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0">
        <v>7</v>
      </c>
      <c r="W14" s="130"/>
      <c r="X14" s="130"/>
      <c r="Y14" s="130"/>
      <c r="Z14" s="130"/>
      <c r="AA14" s="130"/>
      <c r="AB14" s="130"/>
      <c r="AC14" s="130"/>
      <c r="AD14" s="130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>
        <v>95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>
        <v>3.9</v>
      </c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</row>
    <row r="15" spans="1:102" s="26" customFormat="1" ht="19.5" customHeight="1">
      <c r="A15" s="126"/>
      <c r="B15" s="122"/>
      <c r="C15" s="122"/>
      <c r="D15" s="122"/>
      <c r="E15" s="122"/>
      <c r="F15" s="123"/>
      <c r="G15" s="127" t="s">
        <v>141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3"/>
    </row>
    <row r="16" spans="1:102" s="26" customFormat="1" ht="33" customHeight="1">
      <c r="A16" s="119"/>
      <c r="B16" s="112"/>
      <c r="C16" s="112"/>
      <c r="D16" s="112"/>
      <c r="E16" s="112"/>
      <c r="F16" s="113"/>
      <c r="G16" s="120" t="s">
        <v>142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26" customFormat="1" ht="33" customHeight="1">
      <c r="A17" s="129" t="s">
        <v>66</v>
      </c>
      <c r="B17" s="130"/>
      <c r="C17" s="130"/>
      <c r="D17" s="130"/>
      <c r="E17" s="130"/>
      <c r="F17" s="131"/>
      <c r="G17" s="132" t="s">
        <v>143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24">
        <v>5</v>
      </c>
      <c r="W17" s="124"/>
      <c r="X17" s="124"/>
      <c r="Y17" s="124"/>
      <c r="Z17" s="124"/>
      <c r="AA17" s="124"/>
      <c r="AB17" s="124"/>
      <c r="AC17" s="124"/>
      <c r="AD17" s="124"/>
      <c r="AE17" s="124">
        <v>1</v>
      </c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>
        <v>445</v>
      </c>
      <c r="AX17" s="124"/>
      <c r="AY17" s="124"/>
      <c r="AZ17" s="124"/>
      <c r="BA17" s="124"/>
      <c r="BB17" s="124"/>
      <c r="BC17" s="124"/>
      <c r="BD17" s="124"/>
      <c r="BE17" s="124"/>
      <c r="BF17" s="124">
        <v>112</v>
      </c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>
        <v>106.6</v>
      </c>
      <c r="BY17" s="124"/>
      <c r="BZ17" s="124"/>
      <c r="CA17" s="124"/>
      <c r="CB17" s="124"/>
      <c r="CC17" s="124"/>
      <c r="CD17" s="124"/>
      <c r="CE17" s="124"/>
      <c r="CF17" s="124"/>
      <c r="CG17" s="124">
        <v>15.2</v>
      </c>
      <c r="CH17" s="124"/>
      <c r="CI17" s="124"/>
      <c r="CJ17" s="124"/>
      <c r="CK17" s="124"/>
      <c r="CL17" s="124"/>
      <c r="CM17" s="124"/>
      <c r="CN17" s="124"/>
      <c r="CO17" s="124"/>
      <c r="CP17" s="134"/>
      <c r="CQ17" s="134"/>
      <c r="CR17" s="134"/>
      <c r="CS17" s="134"/>
      <c r="CT17" s="134"/>
      <c r="CU17" s="134"/>
      <c r="CV17" s="134"/>
      <c r="CW17" s="134"/>
      <c r="CX17" s="135"/>
    </row>
    <row r="18" spans="1:102" s="26" customFormat="1" ht="19.5" customHeight="1">
      <c r="A18" s="126"/>
      <c r="B18" s="122"/>
      <c r="C18" s="122"/>
      <c r="D18" s="122"/>
      <c r="E18" s="122"/>
      <c r="F18" s="123"/>
      <c r="G18" s="127" t="s">
        <v>141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3"/>
    </row>
    <row r="19" spans="1:102" s="26" customFormat="1" ht="33" customHeight="1">
      <c r="A19" s="119"/>
      <c r="B19" s="112"/>
      <c r="C19" s="112"/>
      <c r="D19" s="112"/>
      <c r="E19" s="112"/>
      <c r="F19" s="113"/>
      <c r="G19" s="120" t="s">
        <v>144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26" customFormat="1" ht="45" customHeight="1">
      <c r="A20" s="129" t="s">
        <v>68</v>
      </c>
      <c r="B20" s="130"/>
      <c r="C20" s="130"/>
      <c r="D20" s="130"/>
      <c r="E20" s="130"/>
      <c r="F20" s="131"/>
      <c r="G20" s="132" t="s">
        <v>145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24">
        <v>2</v>
      </c>
      <c r="W20" s="124"/>
      <c r="X20" s="124"/>
      <c r="Y20" s="124"/>
      <c r="Z20" s="124"/>
      <c r="AA20" s="124"/>
      <c r="AB20" s="124"/>
      <c r="AC20" s="124"/>
      <c r="AD20" s="124"/>
      <c r="AE20" s="124">
        <v>3</v>
      </c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>
        <v>398</v>
      </c>
      <c r="AX20" s="124"/>
      <c r="AY20" s="124"/>
      <c r="AZ20" s="124"/>
      <c r="BA20" s="124"/>
      <c r="BB20" s="124"/>
      <c r="BC20" s="124"/>
      <c r="BD20" s="124"/>
      <c r="BE20" s="124"/>
      <c r="BF20" s="124">
        <v>910</v>
      </c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>
        <v>60.93</v>
      </c>
      <c r="BY20" s="124"/>
      <c r="BZ20" s="124"/>
      <c r="CA20" s="124"/>
      <c r="CB20" s="124"/>
      <c r="CC20" s="124"/>
      <c r="CD20" s="124"/>
      <c r="CE20" s="124"/>
      <c r="CF20" s="124"/>
      <c r="CG20" s="124">
        <v>45.7</v>
      </c>
      <c r="CH20" s="124"/>
      <c r="CI20" s="124"/>
      <c r="CJ20" s="124"/>
      <c r="CK20" s="124"/>
      <c r="CL20" s="124"/>
      <c r="CM20" s="124"/>
      <c r="CN20" s="124"/>
      <c r="CO20" s="124"/>
      <c r="CP20" s="134"/>
      <c r="CQ20" s="134"/>
      <c r="CR20" s="134"/>
      <c r="CS20" s="134"/>
      <c r="CT20" s="134"/>
      <c r="CU20" s="134"/>
      <c r="CV20" s="134"/>
      <c r="CW20" s="134"/>
      <c r="CX20" s="135"/>
    </row>
    <row r="21" spans="1:102" s="26" customFormat="1" ht="19.5" customHeight="1">
      <c r="A21" s="126"/>
      <c r="B21" s="122"/>
      <c r="C21" s="122"/>
      <c r="D21" s="122"/>
      <c r="E21" s="122"/>
      <c r="F21" s="123"/>
      <c r="G21" s="127" t="s">
        <v>141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3"/>
    </row>
    <row r="22" spans="1:102" s="26" customFormat="1" ht="45" customHeight="1">
      <c r="A22" s="119"/>
      <c r="B22" s="112"/>
      <c r="C22" s="112"/>
      <c r="D22" s="112"/>
      <c r="E22" s="112"/>
      <c r="F22" s="113"/>
      <c r="G22" s="120" t="s">
        <v>146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26" customFormat="1" ht="45" customHeight="1">
      <c r="A23" s="129" t="s">
        <v>75</v>
      </c>
      <c r="B23" s="130"/>
      <c r="C23" s="130"/>
      <c r="D23" s="130"/>
      <c r="E23" s="130"/>
      <c r="F23" s="131"/>
      <c r="G23" s="132" t="s">
        <v>147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0"/>
      <c r="W23" s="130"/>
      <c r="X23" s="130"/>
      <c r="Y23" s="130"/>
      <c r="Z23" s="130"/>
      <c r="AA23" s="130"/>
      <c r="AB23" s="130"/>
      <c r="AC23" s="130"/>
      <c r="AD23" s="130"/>
      <c r="AE23" s="124">
        <v>1</v>
      </c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>
        <v>1300</v>
      </c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>
        <v>447.8</v>
      </c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5"/>
    </row>
    <row r="24" spans="1:102" s="26" customFormat="1" ht="19.5" customHeight="1">
      <c r="A24" s="126"/>
      <c r="B24" s="122"/>
      <c r="C24" s="122"/>
      <c r="D24" s="122"/>
      <c r="E24" s="122"/>
      <c r="F24" s="123"/>
      <c r="G24" s="127" t="s">
        <v>141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3"/>
    </row>
    <row r="25" spans="1:102" s="26" customFormat="1" ht="45" customHeight="1">
      <c r="A25" s="119"/>
      <c r="B25" s="112"/>
      <c r="C25" s="112"/>
      <c r="D25" s="112"/>
      <c r="E25" s="112"/>
      <c r="F25" s="113"/>
      <c r="G25" s="120" t="s">
        <v>146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26" customFormat="1" ht="33" customHeight="1">
      <c r="A26" s="129" t="s">
        <v>77</v>
      </c>
      <c r="B26" s="130"/>
      <c r="C26" s="130"/>
      <c r="D26" s="130"/>
      <c r="E26" s="130"/>
      <c r="F26" s="131"/>
      <c r="G26" s="132" t="s">
        <v>148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0"/>
      <c r="W26" s="130"/>
      <c r="X26" s="130"/>
      <c r="Y26" s="130"/>
      <c r="Z26" s="130"/>
      <c r="AA26" s="130"/>
      <c r="AB26" s="130"/>
      <c r="AC26" s="130"/>
      <c r="AD26" s="130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5"/>
    </row>
    <row r="27" spans="1:102" s="26" customFormat="1" ht="19.5" customHeight="1">
      <c r="A27" s="126"/>
      <c r="B27" s="122"/>
      <c r="C27" s="122"/>
      <c r="D27" s="122"/>
      <c r="E27" s="122"/>
      <c r="F27" s="123"/>
      <c r="G27" s="127" t="s">
        <v>141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3"/>
    </row>
    <row r="28" spans="1:102" s="26" customFormat="1" ht="45" customHeight="1">
      <c r="A28" s="119"/>
      <c r="B28" s="112"/>
      <c r="C28" s="112"/>
      <c r="D28" s="112"/>
      <c r="E28" s="112"/>
      <c r="F28" s="113"/>
      <c r="G28" s="120" t="s">
        <v>146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3" s="26" customFormat="1" ht="33" customHeight="1">
      <c r="A29" s="114" t="s">
        <v>79</v>
      </c>
      <c r="B29" s="115"/>
      <c r="C29" s="115"/>
      <c r="D29" s="115"/>
      <c r="E29" s="115"/>
      <c r="F29" s="116"/>
      <c r="G29" s="117" t="s">
        <v>149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5"/>
      <c r="W29" s="115"/>
      <c r="X29" s="115"/>
      <c r="Y29" s="115"/>
      <c r="Z29" s="115"/>
      <c r="AA29" s="115"/>
      <c r="AB29" s="115"/>
      <c r="AC29" s="115"/>
      <c r="AD29" s="115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1"/>
      <c r="CY29" s="27"/>
    </row>
    <row r="30" ht="4.5" customHeight="1"/>
    <row r="31" spans="1:102" ht="30" customHeight="1">
      <c r="A31" s="38" t="s">
        <v>150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ht="106.5" customHeight="1">
      <c r="A32" s="109" t="s">
        <v>151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zoomScalePageLayoutView="0" workbookViewId="0" topLeftCell="A22">
      <selection activeCell="CB24" sqref="CB24:CL24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O1" s="14" t="s">
        <v>152</v>
      </c>
    </row>
    <row r="2" spans="67:102" s="14" customFormat="1" ht="39.7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4" customFormat="1" ht="5.25" customHeight="1"/>
    <row r="4" s="15" customFormat="1" ht="12">
      <c r="BO4" s="15" t="s">
        <v>26</v>
      </c>
    </row>
    <row r="5" s="15" customFormat="1" ht="12">
      <c r="BO5" s="15" t="s">
        <v>27</v>
      </c>
    </row>
    <row r="6" s="14" customFormat="1" ht="12.75"/>
    <row r="7" s="16" customFormat="1" ht="16.5">
      <c r="CX7" s="17" t="s">
        <v>3</v>
      </c>
    </row>
    <row r="8" s="16" customFormat="1" ht="15" customHeight="1"/>
    <row r="9" spans="1:102" s="18" customFormat="1" ht="18.75" customHeight="1">
      <c r="A9" s="146" t="s">
        <v>133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</row>
    <row r="10" spans="1:102" s="19" customFormat="1" ht="36.75" customHeight="1">
      <c r="A10" s="147" t="s">
        <v>153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</row>
    <row r="11" ht="12" customHeight="1"/>
    <row r="12" spans="1:102" s="22" customFormat="1" ht="33.75" customHeight="1">
      <c r="A12" s="148" t="s">
        <v>154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47"/>
      <c r="AI12" s="51" t="s">
        <v>155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84"/>
      <c r="BQ12" s="51" t="s">
        <v>137</v>
      </c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22" customFormat="1" ht="3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49"/>
      <c r="AI13" s="53" t="s">
        <v>128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129</v>
      </c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 t="s">
        <v>139</v>
      </c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 t="s">
        <v>128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 t="s">
        <v>129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139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1"/>
    </row>
    <row r="14" spans="1:102" s="23" customFormat="1" ht="16.5" customHeight="1">
      <c r="A14" s="72" t="s">
        <v>63</v>
      </c>
      <c r="B14" s="72"/>
      <c r="C14" s="72"/>
      <c r="D14" s="72"/>
      <c r="E14" s="72"/>
      <c r="F14" s="72"/>
      <c r="G14" s="74" t="s">
        <v>140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75">
        <v>27</v>
      </c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 t="s">
        <v>159</v>
      </c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 t="s">
        <v>159</v>
      </c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>
        <v>358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 t="s">
        <v>159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 t="s">
        <v>159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</row>
    <row r="15" spans="1:102" s="23" customFormat="1" ht="16.5" customHeight="1">
      <c r="A15" s="60"/>
      <c r="B15" s="60"/>
      <c r="C15" s="60"/>
      <c r="D15" s="60"/>
      <c r="E15" s="60"/>
      <c r="F15" s="60"/>
      <c r="G15" s="62" t="s">
        <v>141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79"/>
    </row>
    <row r="16" spans="1:102" s="23" customFormat="1" ht="16.5" customHeight="1">
      <c r="A16" s="40"/>
      <c r="B16" s="40"/>
      <c r="C16" s="40"/>
      <c r="D16" s="40"/>
      <c r="E16" s="40"/>
      <c r="F16" s="40"/>
      <c r="G16" s="67" t="s">
        <v>142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71"/>
    </row>
    <row r="17" spans="1:102" s="23" customFormat="1" ht="33.75" customHeight="1">
      <c r="A17" s="72" t="s">
        <v>66</v>
      </c>
      <c r="B17" s="72"/>
      <c r="C17" s="72"/>
      <c r="D17" s="72"/>
      <c r="E17" s="72"/>
      <c r="F17" s="72"/>
      <c r="G17" s="74" t="s">
        <v>156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75">
        <v>13</v>
      </c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>
        <v>2</v>
      </c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 t="s">
        <v>159</v>
      </c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>
        <v>985</v>
      </c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>
        <v>257</v>
      </c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 t="s">
        <v>159</v>
      </c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6"/>
    </row>
    <row r="18" spans="1:102" s="23" customFormat="1" ht="16.5" customHeight="1">
      <c r="A18" s="60"/>
      <c r="B18" s="60"/>
      <c r="C18" s="60"/>
      <c r="D18" s="60"/>
      <c r="E18" s="60"/>
      <c r="F18" s="60"/>
      <c r="G18" s="62" t="s">
        <v>141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79"/>
    </row>
    <row r="19" spans="1:102" s="23" customFormat="1" ht="16.5" customHeight="1">
      <c r="A19" s="40"/>
      <c r="B19" s="40"/>
      <c r="C19" s="40"/>
      <c r="D19" s="40"/>
      <c r="E19" s="40"/>
      <c r="F19" s="40"/>
      <c r="G19" s="67" t="s">
        <v>144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71"/>
    </row>
    <row r="20" spans="1:102" s="23" customFormat="1" ht="33.75" customHeight="1">
      <c r="A20" s="72" t="s">
        <v>68</v>
      </c>
      <c r="B20" s="72"/>
      <c r="C20" s="72"/>
      <c r="D20" s="72"/>
      <c r="E20" s="72"/>
      <c r="F20" s="72"/>
      <c r="G20" s="74" t="s">
        <v>145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75">
        <v>4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>
        <v>3</v>
      </c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 t="s">
        <v>159</v>
      </c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>
        <v>958</v>
      </c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>
        <v>910</v>
      </c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 t="s">
        <v>159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6"/>
    </row>
    <row r="21" spans="1:102" s="23" customFormat="1" ht="16.5" customHeight="1">
      <c r="A21" s="60"/>
      <c r="B21" s="60"/>
      <c r="C21" s="60"/>
      <c r="D21" s="60"/>
      <c r="E21" s="60"/>
      <c r="F21" s="60"/>
      <c r="G21" s="62" t="s">
        <v>141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79"/>
    </row>
    <row r="22" spans="1:102" s="23" customFormat="1" ht="33.75" customHeight="1">
      <c r="A22" s="40"/>
      <c r="B22" s="40"/>
      <c r="C22" s="40"/>
      <c r="D22" s="40"/>
      <c r="E22" s="40"/>
      <c r="F22" s="40"/>
      <c r="G22" s="67" t="s">
        <v>157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71"/>
    </row>
    <row r="23" spans="1:102" s="23" customFormat="1" ht="33.75" customHeight="1">
      <c r="A23" s="72" t="s">
        <v>75</v>
      </c>
      <c r="B23" s="72"/>
      <c r="C23" s="72"/>
      <c r="D23" s="72"/>
      <c r="E23" s="72"/>
      <c r="F23" s="72"/>
      <c r="G23" s="74" t="s">
        <v>147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75" t="s">
        <v>159</v>
      </c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>
        <v>1</v>
      </c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 t="s">
        <v>159</v>
      </c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 t="s">
        <v>159</v>
      </c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>
        <v>1300</v>
      </c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 t="s">
        <v>159</v>
      </c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6"/>
    </row>
    <row r="24" spans="1:102" s="23" customFormat="1" ht="16.5" customHeight="1">
      <c r="A24" s="60"/>
      <c r="B24" s="60"/>
      <c r="C24" s="60"/>
      <c r="D24" s="60"/>
      <c r="E24" s="60"/>
      <c r="F24" s="60"/>
      <c r="G24" s="62" t="s">
        <v>141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79"/>
    </row>
    <row r="25" spans="1:102" s="23" customFormat="1" ht="33.75" customHeight="1">
      <c r="A25" s="40"/>
      <c r="B25" s="40"/>
      <c r="C25" s="40"/>
      <c r="D25" s="40"/>
      <c r="E25" s="40"/>
      <c r="F25" s="40"/>
      <c r="G25" s="67" t="s">
        <v>157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71"/>
    </row>
    <row r="26" spans="1:102" s="23" customFormat="1" ht="16.5" customHeight="1">
      <c r="A26" s="72" t="s">
        <v>77</v>
      </c>
      <c r="B26" s="72"/>
      <c r="C26" s="72"/>
      <c r="D26" s="72"/>
      <c r="E26" s="72"/>
      <c r="F26" s="72"/>
      <c r="G26" s="74" t="s">
        <v>148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75" t="s">
        <v>159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 t="s">
        <v>159</v>
      </c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 t="s">
        <v>159</v>
      </c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 t="s">
        <v>159</v>
      </c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 t="s">
        <v>159</v>
      </c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 t="s">
        <v>159</v>
      </c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6"/>
    </row>
    <row r="27" spans="1:102" s="23" customFormat="1" ht="16.5" customHeight="1">
      <c r="A27" s="60"/>
      <c r="B27" s="60"/>
      <c r="C27" s="60"/>
      <c r="D27" s="60"/>
      <c r="E27" s="60"/>
      <c r="F27" s="60"/>
      <c r="G27" s="62" t="s">
        <v>141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79"/>
    </row>
    <row r="28" spans="1:102" s="23" customFormat="1" ht="33.75" customHeight="1">
      <c r="A28" s="40"/>
      <c r="B28" s="40"/>
      <c r="C28" s="40"/>
      <c r="D28" s="40"/>
      <c r="E28" s="40"/>
      <c r="F28" s="40"/>
      <c r="G28" s="67" t="s">
        <v>157</v>
      </c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71"/>
    </row>
    <row r="29" spans="1:102" s="23" customFormat="1" ht="18" customHeight="1">
      <c r="A29" s="31" t="s">
        <v>79</v>
      </c>
      <c r="B29" s="31"/>
      <c r="C29" s="31"/>
      <c r="D29" s="31"/>
      <c r="E29" s="31"/>
      <c r="F29" s="31"/>
      <c r="G29" s="33" t="s">
        <v>158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34" t="s">
        <v>159</v>
      </c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 t="s">
        <v>159</v>
      </c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 t="s">
        <v>159</v>
      </c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 t="s">
        <v>159</v>
      </c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 t="s">
        <v>159</v>
      </c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 t="s">
        <v>159</v>
      </c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144"/>
    </row>
    <row r="30" ht="4.5" customHeight="1"/>
    <row r="31" spans="1:102" s="14" customFormat="1" ht="28.5" customHeight="1">
      <c r="A31" s="38" t="s">
        <v>150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s="14" customFormat="1" ht="105.75" customHeight="1">
      <c r="A32" s="109" t="s">
        <v>151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Крюкова</cp:lastModifiedBy>
  <dcterms:created xsi:type="dcterms:W3CDTF">2016-11-01T06:22:01Z</dcterms:created>
  <dcterms:modified xsi:type="dcterms:W3CDTF">2020-10-13T05:21:13Z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